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2E7BBD59-9E96-40F0-BD22-8E63FBCB0C78}" xr6:coauthVersionLast="46" xr6:coauthVersionMax="46" xr10:uidLastSave="{00000000-0000-0000-0000-000000000000}"/>
  <bookViews>
    <workbookView xWindow="-120" yWindow="-120" windowWidth="29040" windowHeight="16440" xr2:uid="{5C752B21-9245-44E7-A0FC-37ECE36E5E00}"/>
  </bookViews>
  <sheets>
    <sheet name="П1.5" sheetId="1" r:id="rId1"/>
  </sheets>
  <externalReferences>
    <externalReference r:id="rId2"/>
  </externalReferences>
  <definedNames>
    <definedName name="_xlnm.Print_Area" localSheetId="0">'П1.5'!$A$1:$L$38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I29" i="1"/>
  <c r="H29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J16" i="1"/>
  <c r="E16" i="1"/>
  <c r="L12" i="1"/>
  <c r="J10" i="1"/>
  <c r="I7" i="1"/>
  <c r="D7" i="1"/>
  <c r="H5" i="1"/>
  <c r="C5" i="1"/>
</calcChain>
</file>

<file path=xl/sharedStrings.xml><?xml version="1.0" encoding="utf-8"?>
<sst xmlns="http://schemas.openxmlformats.org/spreadsheetml/2006/main" count="58" uniqueCount="49">
  <si>
    <t>Таблица № П1.5.</t>
  </si>
  <si>
    <t xml:space="preserve">                      Электрическая мощность по диапазонам напряжения ЭСО (по региональным электрическим сетям)                    МУП "ШТЭС"</t>
  </si>
  <si>
    <t/>
  </si>
  <si>
    <t xml:space="preserve">                          по МУП Шушенского района "Тепловые и электрические сети"</t>
  </si>
  <si>
    <t>МВт</t>
  </si>
  <si>
    <t>п.п.</t>
  </si>
  <si>
    <t>Показатели</t>
  </si>
  <si>
    <t>Всего</t>
  </si>
  <si>
    <t>ВН</t>
  </si>
  <si>
    <t>СН1</t>
  </si>
  <si>
    <t>СН2</t>
  </si>
  <si>
    <t>НН</t>
  </si>
  <si>
    <t>Поступление мощности в сеть, ВСЕГО</t>
  </si>
  <si>
    <t>1.1</t>
  </si>
  <si>
    <t>из смежной сети, всего</t>
  </si>
  <si>
    <t>в том числе из сети</t>
  </si>
  <si>
    <t>1.2</t>
  </si>
  <si>
    <t>от электростанций ПЭ</t>
  </si>
  <si>
    <t>1.3</t>
  </si>
  <si>
    <t>от других поставщиков (в т. ч. с оптового рынка)</t>
  </si>
  <si>
    <t>1.4</t>
  </si>
  <si>
    <t>от других организаций</t>
  </si>
  <si>
    <t>2</t>
  </si>
  <si>
    <t>Потери в сети</t>
  </si>
  <si>
    <t xml:space="preserve">то же в % </t>
  </si>
  <si>
    <t>3</t>
  </si>
  <si>
    <t>Мощность на производственные и хозяйственные нужды</t>
  </si>
  <si>
    <t>Полезный отпуск мощности потребителям</t>
  </si>
  <si>
    <t>1.1.</t>
  </si>
  <si>
    <t>в сети ВН</t>
  </si>
  <si>
    <t>1.2.</t>
  </si>
  <si>
    <t>в сети СН</t>
  </si>
  <si>
    <t>в т.ч. СН1</t>
  </si>
  <si>
    <t>в т.ч. СН2</t>
  </si>
  <si>
    <t>1.3.</t>
  </si>
  <si>
    <t>в сети НН</t>
  </si>
  <si>
    <t>4.1</t>
  </si>
  <si>
    <t>в т.ч. заявленная (расчетная) мощность собственных потребителей, пользующихся региональными электрическими сетями</t>
  </si>
  <si>
    <t>4.1.1</t>
  </si>
  <si>
    <t>потребителям оптового рынка (по прямым договорам)</t>
  </si>
  <si>
    <t>4.2</t>
  </si>
  <si>
    <t>Заявленная (расчетная) мощность потребителей оптового рынка</t>
  </si>
  <si>
    <t>4,3</t>
  </si>
  <si>
    <t>в другие организации</t>
  </si>
  <si>
    <t>5</t>
  </si>
  <si>
    <t>Директор МУП "ШТЭС"</t>
  </si>
  <si>
    <t>___________________</t>
  </si>
  <si>
    <t>А.П. Щербаков</t>
  </si>
  <si>
    <t>(39139) 3-44-85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</si>
</sst>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10"/>
      <name val="Times New Roman CYR"/>
      <charset val="204"/>
    </font>
    <font>
      <u/>
      <sz val="12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i/>
      <sz val="10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9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 applyAlignment="1">
      <alignment wrapText="1"/>
    </xf>
    <xf numFmtId="0" fontId="4" fillId="0" borderId="0" xfId="2" applyFont="1" applyAlignment="1">
      <alignment vertical="top"/>
    </xf>
    <xf numFmtId="0" fontId="1" fillId="0" borderId="0" xfId="1" applyAlignment="1">
      <alignment wrapText="1"/>
    </xf>
    <xf numFmtId="0" fontId="5" fillId="0" borderId="0" xfId="2" applyFont="1" applyAlignment="1">
      <alignment horizontal="right" vertical="top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horizontal="right" vertical="top"/>
    </xf>
    <xf numFmtId="0" fontId="1" fillId="2" borderId="0" xfId="1" applyFill="1"/>
    <xf numFmtId="0" fontId="6" fillId="0" borderId="0" xfId="2" applyFont="1" applyAlignment="1">
      <alignment horizontal="center"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/>
    </xf>
    <xf numFmtId="0" fontId="8" fillId="0" borderId="8" xfId="1" applyFont="1" applyBorder="1" applyAlignment="1">
      <alignment horizontal="center" vertical="top"/>
    </xf>
    <xf numFmtId="0" fontId="8" fillId="0" borderId="9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/>
    </xf>
    <xf numFmtId="0" fontId="8" fillId="0" borderId="0" xfId="1" applyFont="1"/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0" fillId="0" borderId="16" xfId="0" applyNumberFormat="1" applyBorder="1" applyAlignment="1">
      <alignment horizontal="right" vertical="center" wrapText="1"/>
    </xf>
    <xf numFmtId="164" fontId="0" fillId="0" borderId="17" xfId="0" applyNumberFormat="1" applyBorder="1" applyAlignment="1">
      <alignment horizontal="right" vertical="center" wrapText="1"/>
    </xf>
    <xf numFmtId="164" fontId="8" fillId="0" borderId="0" xfId="1" applyNumberFormat="1" applyFont="1"/>
    <xf numFmtId="0" fontId="8" fillId="0" borderId="0" xfId="1" applyFont="1" applyAlignment="1">
      <alignment horizontal="right"/>
    </xf>
    <xf numFmtId="0" fontId="8" fillId="0" borderId="11" xfId="1" applyFont="1" applyBorder="1" applyAlignment="1">
      <alignment horizontal="center" wrapText="1"/>
    </xf>
    <xf numFmtId="0" fontId="9" fillId="0" borderId="12" xfId="1" applyFont="1" applyBorder="1" applyAlignment="1">
      <alignment wrapText="1"/>
    </xf>
    <xf numFmtId="0" fontId="7" fillId="0" borderId="12" xfId="1" applyFont="1" applyBorder="1" applyAlignment="1">
      <alignment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164" fontId="0" fillId="0" borderId="20" xfId="0" applyNumberFormat="1" applyBorder="1" applyAlignment="1">
      <alignment horizontal="right" vertical="center" wrapText="1"/>
    </xf>
    <xf numFmtId="164" fontId="0" fillId="0" borderId="21" xfId="0" applyNumberFormat="1" applyBorder="1" applyAlignment="1">
      <alignment horizontal="right" vertical="center" wrapText="1"/>
    </xf>
    <xf numFmtId="164" fontId="0" fillId="0" borderId="22" xfId="0" applyNumberFormat="1" applyBorder="1" applyAlignment="1">
      <alignment horizontal="right"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49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right" vertical="center" wrapText="1"/>
    </xf>
    <xf numFmtId="164" fontId="0" fillId="0" borderId="27" xfId="0" applyNumberFormat="1" applyBorder="1" applyAlignment="1">
      <alignment horizontal="right" vertical="center" wrapText="1"/>
    </xf>
    <xf numFmtId="164" fontId="0" fillId="0" borderId="28" xfId="0" applyNumberFormat="1" applyBorder="1" applyAlignment="1">
      <alignment horizontal="right" vertical="center" wrapText="1"/>
    </xf>
    <xf numFmtId="164" fontId="0" fillId="0" borderId="29" xfId="0" applyNumberForma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5" fontId="1" fillId="0" borderId="0" xfId="1" applyNumberFormat="1"/>
    <xf numFmtId="0" fontId="10" fillId="0" borderId="0" xfId="1" applyFont="1" applyAlignment="1">
      <alignment horizontal="right"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wrapText="1"/>
    </xf>
    <xf numFmtId="0" fontId="11" fillId="0" borderId="0" xfId="2" applyFont="1" applyAlignment="1">
      <alignment vertical="top" wrapText="1"/>
    </xf>
  </cellXfs>
  <cellStyles count="3">
    <cellStyle name="Обычный" xfId="0" builtinId="0"/>
    <cellStyle name="Обычный_Книга1" xfId="2" xr:uid="{E6277505-DB59-4120-8D15-C032660A94D0}"/>
    <cellStyle name="Обычный_Формы в РЭК по электро+" xfId="1" xr:uid="{C1DFECA1-3A48-4EBD-919C-D6D1079D0B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74;%20&#1056;&#1069;&#1050;%20!!!\2023%20&#1075;&#1086;&#1076;\&#1056;&#1072;&#1089;&#1095;&#1077;&#1090;%20&#1090;&#1072;&#1088;&#1080;&#1092;&#1086;&#1074;%20&#1085;&#1072;%202023%20&#1075;&#1086;&#1076;\ENERGY.CALC.NVV.TSO\&#1060;&#1086;&#1088;&#1084;&#1072;%201.3-1.6,%20%202022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.3"/>
      <sheetName val="П1.4"/>
      <sheetName val="П1.5"/>
      <sheetName val="П1.6"/>
      <sheetName val="Лист1"/>
    </sheetNames>
    <sheetDataSet>
      <sheetData sheetId="0">
        <row r="5">
          <cell r="D5" t="str">
            <v>Базовый период 2021 год</v>
          </cell>
          <cell r="I5" t="str">
            <v>Период регулирования 2022 год</v>
          </cell>
        </row>
        <row r="46">
          <cell r="B46" t="str">
            <v>Глубышев Константин Павлович</v>
          </cell>
        </row>
      </sheetData>
      <sheetData sheetId="1">
        <row r="9">
          <cell r="D9">
            <v>0</v>
          </cell>
        </row>
        <row r="14">
          <cell r="L14">
            <v>61.141241999999998</v>
          </cell>
        </row>
        <row r="22">
          <cell r="E22">
            <v>0.164857</v>
          </cell>
          <cell r="F22">
            <v>14.560736</v>
          </cell>
          <cell r="G22">
            <v>39.604221000000003</v>
          </cell>
          <cell r="H22">
            <v>53.075360000000003</v>
          </cell>
          <cell r="J22">
            <v>0.15515699999999999</v>
          </cell>
          <cell r="K22">
            <v>13.746905</v>
          </cell>
          <cell r="L22">
            <v>39.173298000000003</v>
          </cell>
        </row>
        <row r="26">
          <cell r="G26">
            <v>0.17129800000000001</v>
          </cell>
          <cell r="H26">
            <v>0.10459400000000001</v>
          </cell>
          <cell r="L26">
            <v>0.10459400000000001</v>
          </cell>
        </row>
        <row r="28">
          <cell r="H28">
            <v>0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941B-7C84-4745-BAAD-E4253C465E46}">
  <dimension ref="A1:O38"/>
  <sheetViews>
    <sheetView tabSelected="1" view="pageBreakPreview" zoomScaleNormal="100" zoomScaleSheetLayoutView="100" workbookViewId="0">
      <selection activeCell="P28" sqref="P28"/>
    </sheetView>
  </sheetViews>
  <sheetFormatPr defaultColWidth="8" defaultRowHeight="12.75" x14ac:dyDescent="0.2"/>
  <cols>
    <col min="1" max="1" width="6" style="1" customWidth="1"/>
    <col min="2" max="2" width="40.28515625" style="4" customWidth="1"/>
    <col min="3" max="7" width="9.28515625" style="1" customWidth="1"/>
    <col min="8" max="8" width="10.140625" style="1" customWidth="1"/>
    <col min="9" max="9" width="9.28515625" style="4" customWidth="1"/>
    <col min="10" max="11" width="9.28515625" style="1" customWidth="1"/>
    <col min="12" max="12" width="11.7109375" style="1" customWidth="1"/>
    <col min="13" max="14" width="8" style="1" customWidth="1"/>
    <col min="15" max="15" width="7.85546875" style="1" customWidth="1"/>
    <col min="16" max="256" width="8" style="1"/>
    <col min="257" max="257" width="6" style="1" customWidth="1"/>
    <col min="258" max="258" width="40.28515625" style="1" customWidth="1"/>
    <col min="259" max="263" width="9.28515625" style="1" customWidth="1"/>
    <col min="264" max="264" width="10.140625" style="1" customWidth="1"/>
    <col min="265" max="267" width="9.28515625" style="1" customWidth="1"/>
    <col min="268" max="268" width="11.7109375" style="1" customWidth="1"/>
    <col min="269" max="270" width="8" style="1"/>
    <col min="271" max="271" width="7.85546875" style="1" customWidth="1"/>
    <col min="272" max="512" width="8" style="1"/>
    <col min="513" max="513" width="6" style="1" customWidth="1"/>
    <col min="514" max="514" width="40.28515625" style="1" customWidth="1"/>
    <col min="515" max="519" width="9.28515625" style="1" customWidth="1"/>
    <col min="520" max="520" width="10.140625" style="1" customWidth="1"/>
    <col min="521" max="523" width="9.28515625" style="1" customWidth="1"/>
    <col min="524" max="524" width="11.7109375" style="1" customWidth="1"/>
    <col min="525" max="526" width="8" style="1"/>
    <col min="527" max="527" width="7.85546875" style="1" customWidth="1"/>
    <col min="528" max="768" width="8" style="1"/>
    <col min="769" max="769" width="6" style="1" customWidth="1"/>
    <col min="770" max="770" width="40.28515625" style="1" customWidth="1"/>
    <col min="771" max="775" width="9.28515625" style="1" customWidth="1"/>
    <col min="776" max="776" width="10.140625" style="1" customWidth="1"/>
    <col min="777" max="779" width="9.28515625" style="1" customWidth="1"/>
    <col min="780" max="780" width="11.7109375" style="1" customWidth="1"/>
    <col min="781" max="782" width="8" style="1"/>
    <col min="783" max="783" width="7.85546875" style="1" customWidth="1"/>
    <col min="784" max="1024" width="8" style="1"/>
    <col min="1025" max="1025" width="6" style="1" customWidth="1"/>
    <col min="1026" max="1026" width="40.28515625" style="1" customWidth="1"/>
    <col min="1027" max="1031" width="9.28515625" style="1" customWidth="1"/>
    <col min="1032" max="1032" width="10.140625" style="1" customWidth="1"/>
    <col min="1033" max="1035" width="9.28515625" style="1" customWidth="1"/>
    <col min="1036" max="1036" width="11.7109375" style="1" customWidth="1"/>
    <col min="1037" max="1038" width="8" style="1"/>
    <col min="1039" max="1039" width="7.85546875" style="1" customWidth="1"/>
    <col min="1040" max="1280" width="8" style="1"/>
    <col min="1281" max="1281" width="6" style="1" customWidth="1"/>
    <col min="1282" max="1282" width="40.28515625" style="1" customWidth="1"/>
    <col min="1283" max="1287" width="9.28515625" style="1" customWidth="1"/>
    <col min="1288" max="1288" width="10.140625" style="1" customWidth="1"/>
    <col min="1289" max="1291" width="9.28515625" style="1" customWidth="1"/>
    <col min="1292" max="1292" width="11.7109375" style="1" customWidth="1"/>
    <col min="1293" max="1294" width="8" style="1"/>
    <col min="1295" max="1295" width="7.85546875" style="1" customWidth="1"/>
    <col min="1296" max="1536" width="8" style="1"/>
    <col min="1537" max="1537" width="6" style="1" customWidth="1"/>
    <col min="1538" max="1538" width="40.28515625" style="1" customWidth="1"/>
    <col min="1539" max="1543" width="9.28515625" style="1" customWidth="1"/>
    <col min="1544" max="1544" width="10.140625" style="1" customWidth="1"/>
    <col min="1545" max="1547" width="9.28515625" style="1" customWidth="1"/>
    <col min="1548" max="1548" width="11.7109375" style="1" customWidth="1"/>
    <col min="1549" max="1550" width="8" style="1"/>
    <col min="1551" max="1551" width="7.85546875" style="1" customWidth="1"/>
    <col min="1552" max="1792" width="8" style="1"/>
    <col min="1793" max="1793" width="6" style="1" customWidth="1"/>
    <col min="1794" max="1794" width="40.28515625" style="1" customWidth="1"/>
    <col min="1795" max="1799" width="9.28515625" style="1" customWidth="1"/>
    <col min="1800" max="1800" width="10.140625" style="1" customWidth="1"/>
    <col min="1801" max="1803" width="9.28515625" style="1" customWidth="1"/>
    <col min="1804" max="1804" width="11.7109375" style="1" customWidth="1"/>
    <col min="1805" max="1806" width="8" style="1"/>
    <col min="1807" max="1807" width="7.85546875" style="1" customWidth="1"/>
    <col min="1808" max="2048" width="8" style="1"/>
    <col min="2049" max="2049" width="6" style="1" customWidth="1"/>
    <col min="2050" max="2050" width="40.28515625" style="1" customWidth="1"/>
    <col min="2051" max="2055" width="9.28515625" style="1" customWidth="1"/>
    <col min="2056" max="2056" width="10.140625" style="1" customWidth="1"/>
    <col min="2057" max="2059" width="9.28515625" style="1" customWidth="1"/>
    <col min="2060" max="2060" width="11.7109375" style="1" customWidth="1"/>
    <col min="2061" max="2062" width="8" style="1"/>
    <col min="2063" max="2063" width="7.85546875" style="1" customWidth="1"/>
    <col min="2064" max="2304" width="8" style="1"/>
    <col min="2305" max="2305" width="6" style="1" customWidth="1"/>
    <col min="2306" max="2306" width="40.28515625" style="1" customWidth="1"/>
    <col min="2307" max="2311" width="9.28515625" style="1" customWidth="1"/>
    <col min="2312" max="2312" width="10.140625" style="1" customWidth="1"/>
    <col min="2313" max="2315" width="9.28515625" style="1" customWidth="1"/>
    <col min="2316" max="2316" width="11.7109375" style="1" customWidth="1"/>
    <col min="2317" max="2318" width="8" style="1"/>
    <col min="2319" max="2319" width="7.85546875" style="1" customWidth="1"/>
    <col min="2320" max="2560" width="8" style="1"/>
    <col min="2561" max="2561" width="6" style="1" customWidth="1"/>
    <col min="2562" max="2562" width="40.28515625" style="1" customWidth="1"/>
    <col min="2563" max="2567" width="9.28515625" style="1" customWidth="1"/>
    <col min="2568" max="2568" width="10.140625" style="1" customWidth="1"/>
    <col min="2569" max="2571" width="9.28515625" style="1" customWidth="1"/>
    <col min="2572" max="2572" width="11.7109375" style="1" customWidth="1"/>
    <col min="2573" max="2574" width="8" style="1"/>
    <col min="2575" max="2575" width="7.85546875" style="1" customWidth="1"/>
    <col min="2576" max="2816" width="8" style="1"/>
    <col min="2817" max="2817" width="6" style="1" customWidth="1"/>
    <col min="2818" max="2818" width="40.28515625" style="1" customWidth="1"/>
    <col min="2819" max="2823" width="9.28515625" style="1" customWidth="1"/>
    <col min="2824" max="2824" width="10.140625" style="1" customWidth="1"/>
    <col min="2825" max="2827" width="9.28515625" style="1" customWidth="1"/>
    <col min="2828" max="2828" width="11.7109375" style="1" customWidth="1"/>
    <col min="2829" max="2830" width="8" style="1"/>
    <col min="2831" max="2831" width="7.85546875" style="1" customWidth="1"/>
    <col min="2832" max="3072" width="8" style="1"/>
    <col min="3073" max="3073" width="6" style="1" customWidth="1"/>
    <col min="3074" max="3074" width="40.28515625" style="1" customWidth="1"/>
    <col min="3075" max="3079" width="9.28515625" style="1" customWidth="1"/>
    <col min="3080" max="3080" width="10.140625" style="1" customWidth="1"/>
    <col min="3081" max="3083" width="9.28515625" style="1" customWidth="1"/>
    <col min="3084" max="3084" width="11.7109375" style="1" customWidth="1"/>
    <col min="3085" max="3086" width="8" style="1"/>
    <col min="3087" max="3087" width="7.85546875" style="1" customWidth="1"/>
    <col min="3088" max="3328" width="8" style="1"/>
    <col min="3329" max="3329" width="6" style="1" customWidth="1"/>
    <col min="3330" max="3330" width="40.28515625" style="1" customWidth="1"/>
    <col min="3331" max="3335" width="9.28515625" style="1" customWidth="1"/>
    <col min="3336" max="3336" width="10.140625" style="1" customWidth="1"/>
    <col min="3337" max="3339" width="9.28515625" style="1" customWidth="1"/>
    <col min="3340" max="3340" width="11.7109375" style="1" customWidth="1"/>
    <col min="3341" max="3342" width="8" style="1"/>
    <col min="3343" max="3343" width="7.85546875" style="1" customWidth="1"/>
    <col min="3344" max="3584" width="8" style="1"/>
    <col min="3585" max="3585" width="6" style="1" customWidth="1"/>
    <col min="3586" max="3586" width="40.28515625" style="1" customWidth="1"/>
    <col min="3587" max="3591" width="9.28515625" style="1" customWidth="1"/>
    <col min="3592" max="3592" width="10.140625" style="1" customWidth="1"/>
    <col min="3593" max="3595" width="9.28515625" style="1" customWidth="1"/>
    <col min="3596" max="3596" width="11.7109375" style="1" customWidth="1"/>
    <col min="3597" max="3598" width="8" style="1"/>
    <col min="3599" max="3599" width="7.85546875" style="1" customWidth="1"/>
    <col min="3600" max="3840" width="8" style="1"/>
    <col min="3841" max="3841" width="6" style="1" customWidth="1"/>
    <col min="3842" max="3842" width="40.28515625" style="1" customWidth="1"/>
    <col min="3843" max="3847" width="9.28515625" style="1" customWidth="1"/>
    <col min="3848" max="3848" width="10.140625" style="1" customWidth="1"/>
    <col min="3849" max="3851" width="9.28515625" style="1" customWidth="1"/>
    <col min="3852" max="3852" width="11.7109375" style="1" customWidth="1"/>
    <col min="3853" max="3854" width="8" style="1"/>
    <col min="3855" max="3855" width="7.85546875" style="1" customWidth="1"/>
    <col min="3856" max="4096" width="8" style="1"/>
    <col min="4097" max="4097" width="6" style="1" customWidth="1"/>
    <col min="4098" max="4098" width="40.28515625" style="1" customWidth="1"/>
    <col min="4099" max="4103" width="9.28515625" style="1" customWidth="1"/>
    <col min="4104" max="4104" width="10.140625" style="1" customWidth="1"/>
    <col min="4105" max="4107" width="9.28515625" style="1" customWidth="1"/>
    <col min="4108" max="4108" width="11.7109375" style="1" customWidth="1"/>
    <col min="4109" max="4110" width="8" style="1"/>
    <col min="4111" max="4111" width="7.85546875" style="1" customWidth="1"/>
    <col min="4112" max="4352" width="8" style="1"/>
    <col min="4353" max="4353" width="6" style="1" customWidth="1"/>
    <col min="4354" max="4354" width="40.28515625" style="1" customWidth="1"/>
    <col min="4355" max="4359" width="9.28515625" style="1" customWidth="1"/>
    <col min="4360" max="4360" width="10.140625" style="1" customWidth="1"/>
    <col min="4361" max="4363" width="9.28515625" style="1" customWidth="1"/>
    <col min="4364" max="4364" width="11.7109375" style="1" customWidth="1"/>
    <col min="4365" max="4366" width="8" style="1"/>
    <col min="4367" max="4367" width="7.85546875" style="1" customWidth="1"/>
    <col min="4368" max="4608" width="8" style="1"/>
    <col min="4609" max="4609" width="6" style="1" customWidth="1"/>
    <col min="4610" max="4610" width="40.28515625" style="1" customWidth="1"/>
    <col min="4611" max="4615" width="9.28515625" style="1" customWidth="1"/>
    <col min="4616" max="4616" width="10.140625" style="1" customWidth="1"/>
    <col min="4617" max="4619" width="9.28515625" style="1" customWidth="1"/>
    <col min="4620" max="4620" width="11.7109375" style="1" customWidth="1"/>
    <col min="4621" max="4622" width="8" style="1"/>
    <col min="4623" max="4623" width="7.85546875" style="1" customWidth="1"/>
    <col min="4624" max="4864" width="8" style="1"/>
    <col min="4865" max="4865" width="6" style="1" customWidth="1"/>
    <col min="4866" max="4866" width="40.28515625" style="1" customWidth="1"/>
    <col min="4867" max="4871" width="9.28515625" style="1" customWidth="1"/>
    <col min="4872" max="4872" width="10.140625" style="1" customWidth="1"/>
    <col min="4873" max="4875" width="9.28515625" style="1" customWidth="1"/>
    <col min="4876" max="4876" width="11.7109375" style="1" customWidth="1"/>
    <col min="4877" max="4878" width="8" style="1"/>
    <col min="4879" max="4879" width="7.85546875" style="1" customWidth="1"/>
    <col min="4880" max="5120" width="8" style="1"/>
    <col min="5121" max="5121" width="6" style="1" customWidth="1"/>
    <col min="5122" max="5122" width="40.28515625" style="1" customWidth="1"/>
    <col min="5123" max="5127" width="9.28515625" style="1" customWidth="1"/>
    <col min="5128" max="5128" width="10.140625" style="1" customWidth="1"/>
    <col min="5129" max="5131" width="9.28515625" style="1" customWidth="1"/>
    <col min="5132" max="5132" width="11.7109375" style="1" customWidth="1"/>
    <col min="5133" max="5134" width="8" style="1"/>
    <col min="5135" max="5135" width="7.85546875" style="1" customWidth="1"/>
    <col min="5136" max="5376" width="8" style="1"/>
    <col min="5377" max="5377" width="6" style="1" customWidth="1"/>
    <col min="5378" max="5378" width="40.28515625" style="1" customWidth="1"/>
    <col min="5379" max="5383" width="9.28515625" style="1" customWidth="1"/>
    <col min="5384" max="5384" width="10.140625" style="1" customWidth="1"/>
    <col min="5385" max="5387" width="9.28515625" style="1" customWidth="1"/>
    <col min="5388" max="5388" width="11.7109375" style="1" customWidth="1"/>
    <col min="5389" max="5390" width="8" style="1"/>
    <col min="5391" max="5391" width="7.85546875" style="1" customWidth="1"/>
    <col min="5392" max="5632" width="8" style="1"/>
    <col min="5633" max="5633" width="6" style="1" customWidth="1"/>
    <col min="5634" max="5634" width="40.28515625" style="1" customWidth="1"/>
    <col min="5635" max="5639" width="9.28515625" style="1" customWidth="1"/>
    <col min="5640" max="5640" width="10.140625" style="1" customWidth="1"/>
    <col min="5641" max="5643" width="9.28515625" style="1" customWidth="1"/>
    <col min="5644" max="5644" width="11.7109375" style="1" customWidth="1"/>
    <col min="5645" max="5646" width="8" style="1"/>
    <col min="5647" max="5647" width="7.85546875" style="1" customWidth="1"/>
    <col min="5648" max="5888" width="8" style="1"/>
    <col min="5889" max="5889" width="6" style="1" customWidth="1"/>
    <col min="5890" max="5890" width="40.28515625" style="1" customWidth="1"/>
    <col min="5891" max="5895" width="9.28515625" style="1" customWidth="1"/>
    <col min="5896" max="5896" width="10.140625" style="1" customWidth="1"/>
    <col min="5897" max="5899" width="9.28515625" style="1" customWidth="1"/>
    <col min="5900" max="5900" width="11.7109375" style="1" customWidth="1"/>
    <col min="5901" max="5902" width="8" style="1"/>
    <col min="5903" max="5903" width="7.85546875" style="1" customWidth="1"/>
    <col min="5904" max="6144" width="8" style="1"/>
    <col min="6145" max="6145" width="6" style="1" customWidth="1"/>
    <col min="6146" max="6146" width="40.28515625" style="1" customWidth="1"/>
    <col min="6147" max="6151" width="9.28515625" style="1" customWidth="1"/>
    <col min="6152" max="6152" width="10.140625" style="1" customWidth="1"/>
    <col min="6153" max="6155" width="9.28515625" style="1" customWidth="1"/>
    <col min="6156" max="6156" width="11.7109375" style="1" customWidth="1"/>
    <col min="6157" max="6158" width="8" style="1"/>
    <col min="6159" max="6159" width="7.85546875" style="1" customWidth="1"/>
    <col min="6160" max="6400" width="8" style="1"/>
    <col min="6401" max="6401" width="6" style="1" customWidth="1"/>
    <col min="6402" max="6402" width="40.28515625" style="1" customWidth="1"/>
    <col min="6403" max="6407" width="9.28515625" style="1" customWidth="1"/>
    <col min="6408" max="6408" width="10.140625" style="1" customWidth="1"/>
    <col min="6409" max="6411" width="9.28515625" style="1" customWidth="1"/>
    <col min="6412" max="6412" width="11.7109375" style="1" customWidth="1"/>
    <col min="6413" max="6414" width="8" style="1"/>
    <col min="6415" max="6415" width="7.85546875" style="1" customWidth="1"/>
    <col min="6416" max="6656" width="8" style="1"/>
    <col min="6657" max="6657" width="6" style="1" customWidth="1"/>
    <col min="6658" max="6658" width="40.28515625" style="1" customWidth="1"/>
    <col min="6659" max="6663" width="9.28515625" style="1" customWidth="1"/>
    <col min="6664" max="6664" width="10.140625" style="1" customWidth="1"/>
    <col min="6665" max="6667" width="9.28515625" style="1" customWidth="1"/>
    <col min="6668" max="6668" width="11.7109375" style="1" customWidth="1"/>
    <col min="6669" max="6670" width="8" style="1"/>
    <col min="6671" max="6671" width="7.85546875" style="1" customWidth="1"/>
    <col min="6672" max="6912" width="8" style="1"/>
    <col min="6913" max="6913" width="6" style="1" customWidth="1"/>
    <col min="6914" max="6914" width="40.28515625" style="1" customWidth="1"/>
    <col min="6915" max="6919" width="9.28515625" style="1" customWidth="1"/>
    <col min="6920" max="6920" width="10.140625" style="1" customWidth="1"/>
    <col min="6921" max="6923" width="9.28515625" style="1" customWidth="1"/>
    <col min="6924" max="6924" width="11.7109375" style="1" customWidth="1"/>
    <col min="6925" max="6926" width="8" style="1"/>
    <col min="6927" max="6927" width="7.85546875" style="1" customWidth="1"/>
    <col min="6928" max="7168" width="8" style="1"/>
    <col min="7169" max="7169" width="6" style="1" customWidth="1"/>
    <col min="7170" max="7170" width="40.28515625" style="1" customWidth="1"/>
    <col min="7171" max="7175" width="9.28515625" style="1" customWidth="1"/>
    <col min="7176" max="7176" width="10.140625" style="1" customWidth="1"/>
    <col min="7177" max="7179" width="9.28515625" style="1" customWidth="1"/>
    <col min="7180" max="7180" width="11.7109375" style="1" customWidth="1"/>
    <col min="7181" max="7182" width="8" style="1"/>
    <col min="7183" max="7183" width="7.85546875" style="1" customWidth="1"/>
    <col min="7184" max="7424" width="8" style="1"/>
    <col min="7425" max="7425" width="6" style="1" customWidth="1"/>
    <col min="7426" max="7426" width="40.28515625" style="1" customWidth="1"/>
    <col min="7427" max="7431" width="9.28515625" style="1" customWidth="1"/>
    <col min="7432" max="7432" width="10.140625" style="1" customWidth="1"/>
    <col min="7433" max="7435" width="9.28515625" style="1" customWidth="1"/>
    <col min="7436" max="7436" width="11.7109375" style="1" customWidth="1"/>
    <col min="7437" max="7438" width="8" style="1"/>
    <col min="7439" max="7439" width="7.85546875" style="1" customWidth="1"/>
    <col min="7440" max="7680" width="8" style="1"/>
    <col min="7681" max="7681" width="6" style="1" customWidth="1"/>
    <col min="7682" max="7682" width="40.28515625" style="1" customWidth="1"/>
    <col min="7683" max="7687" width="9.28515625" style="1" customWidth="1"/>
    <col min="7688" max="7688" width="10.140625" style="1" customWidth="1"/>
    <col min="7689" max="7691" width="9.28515625" style="1" customWidth="1"/>
    <col min="7692" max="7692" width="11.7109375" style="1" customWidth="1"/>
    <col min="7693" max="7694" width="8" style="1"/>
    <col min="7695" max="7695" width="7.85546875" style="1" customWidth="1"/>
    <col min="7696" max="7936" width="8" style="1"/>
    <col min="7937" max="7937" width="6" style="1" customWidth="1"/>
    <col min="7938" max="7938" width="40.28515625" style="1" customWidth="1"/>
    <col min="7939" max="7943" width="9.28515625" style="1" customWidth="1"/>
    <col min="7944" max="7944" width="10.140625" style="1" customWidth="1"/>
    <col min="7945" max="7947" width="9.28515625" style="1" customWidth="1"/>
    <col min="7948" max="7948" width="11.7109375" style="1" customWidth="1"/>
    <col min="7949" max="7950" width="8" style="1"/>
    <col min="7951" max="7951" width="7.85546875" style="1" customWidth="1"/>
    <col min="7952" max="8192" width="8" style="1"/>
    <col min="8193" max="8193" width="6" style="1" customWidth="1"/>
    <col min="8194" max="8194" width="40.28515625" style="1" customWidth="1"/>
    <col min="8195" max="8199" width="9.28515625" style="1" customWidth="1"/>
    <col min="8200" max="8200" width="10.140625" style="1" customWidth="1"/>
    <col min="8201" max="8203" width="9.28515625" style="1" customWidth="1"/>
    <col min="8204" max="8204" width="11.7109375" style="1" customWidth="1"/>
    <col min="8205" max="8206" width="8" style="1"/>
    <col min="8207" max="8207" width="7.85546875" style="1" customWidth="1"/>
    <col min="8208" max="8448" width="8" style="1"/>
    <col min="8449" max="8449" width="6" style="1" customWidth="1"/>
    <col min="8450" max="8450" width="40.28515625" style="1" customWidth="1"/>
    <col min="8451" max="8455" width="9.28515625" style="1" customWidth="1"/>
    <col min="8456" max="8456" width="10.140625" style="1" customWidth="1"/>
    <col min="8457" max="8459" width="9.28515625" style="1" customWidth="1"/>
    <col min="8460" max="8460" width="11.7109375" style="1" customWidth="1"/>
    <col min="8461" max="8462" width="8" style="1"/>
    <col min="8463" max="8463" width="7.85546875" style="1" customWidth="1"/>
    <col min="8464" max="8704" width="8" style="1"/>
    <col min="8705" max="8705" width="6" style="1" customWidth="1"/>
    <col min="8706" max="8706" width="40.28515625" style="1" customWidth="1"/>
    <col min="8707" max="8711" width="9.28515625" style="1" customWidth="1"/>
    <col min="8712" max="8712" width="10.140625" style="1" customWidth="1"/>
    <col min="8713" max="8715" width="9.28515625" style="1" customWidth="1"/>
    <col min="8716" max="8716" width="11.7109375" style="1" customWidth="1"/>
    <col min="8717" max="8718" width="8" style="1"/>
    <col min="8719" max="8719" width="7.85546875" style="1" customWidth="1"/>
    <col min="8720" max="8960" width="8" style="1"/>
    <col min="8961" max="8961" width="6" style="1" customWidth="1"/>
    <col min="8962" max="8962" width="40.28515625" style="1" customWidth="1"/>
    <col min="8963" max="8967" width="9.28515625" style="1" customWidth="1"/>
    <col min="8968" max="8968" width="10.140625" style="1" customWidth="1"/>
    <col min="8969" max="8971" width="9.28515625" style="1" customWidth="1"/>
    <col min="8972" max="8972" width="11.7109375" style="1" customWidth="1"/>
    <col min="8973" max="8974" width="8" style="1"/>
    <col min="8975" max="8975" width="7.85546875" style="1" customWidth="1"/>
    <col min="8976" max="9216" width="8" style="1"/>
    <col min="9217" max="9217" width="6" style="1" customWidth="1"/>
    <col min="9218" max="9218" width="40.28515625" style="1" customWidth="1"/>
    <col min="9219" max="9223" width="9.28515625" style="1" customWidth="1"/>
    <col min="9224" max="9224" width="10.140625" style="1" customWidth="1"/>
    <col min="9225" max="9227" width="9.28515625" style="1" customWidth="1"/>
    <col min="9228" max="9228" width="11.7109375" style="1" customWidth="1"/>
    <col min="9229" max="9230" width="8" style="1"/>
    <col min="9231" max="9231" width="7.85546875" style="1" customWidth="1"/>
    <col min="9232" max="9472" width="8" style="1"/>
    <col min="9473" max="9473" width="6" style="1" customWidth="1"/>
    <col min="9474" max="9474" width="40.28515625" style="1" customWidth="1"/>
    <col min="9475" max="9479" width="9.28515625" style="1" customWidth="1"/>
    <col min="9480" max="9480" width="10.140625" style="1" customWidth="1"/>
    <col min="9481" max="9483" width="9.28515625" style="1" customWidth="1"/>
    <col min="9484" max="9484" width="11.7109375" style="1" customWidth="1"/>
    <col min="9485" max="9486" width="8" style="1"/>
    <col min="9487" max="9487" width="7.85546875" style="1" customWidth="1"/>
    <col min="9488" max="9728" width="8" style="1"/>
    <col min="9729" max="9729" width="6" style="1" customWidth="1"/>
    <col min="9730" max="9730" width="40.28515625" style="1" customWidth="1"/>
    <col min="9731" max="9735" width="9.28515625" style="1" customWidth="1"/>
    <col min="9736" max="9736" width="10.140625" style="1" customWidth="1"/>
    <col min="9737" max="9739" width="9.28515625" style="1" customWidth="1"/>
    <col min="9740" max="9740" width="11.7109375" style="1" customWidth="1"/>
    <col min="9741" max="9742" width="8" style="1"/>
    <col min="9743" max="9743" width="7.85546875" style="1" customWidth="1"/>
    <col min="9744" max="9984" width="8" style="1"/>
    <col min="9985" max="9985" width="6" style="1" customWidth="1"/>
    <col min="9986" max="9986" width="40.28515625" style="1" customWidth="1"/>
    <col min="9987" max="9991" width="9.28515625" style="1" customWidth="1"/>
    <col min="9992" max="9992" width="10.140625" style="1" customWidth="1"/>
    <col min="9993" max="9995" width="9.28515625" style="1" customWidth="1"/>
    <col min="9996" max="9996" width="11.7109375" style="1" customWidth="1"/>
    <col min="9997" max="9998" width="8" style="1"/>
    <col min="9999" max="9999" width="7.85546875" style="1" customWidth="1"/>
    <col min="10000" max="10240" width="8" style="1"/>
    <col min="10241" max="10241" width="6" style="1" customWidth="1"/>
    <col min="10242" max="10242" width="40.28515625" style="1" customWidth="1"/>
    <col min="10243" max="10247" width="9.28515625" style="1" customWidth="1"/>
    <col min="10248" max="10248" width="10.140625" style="1" customWidth="1"/>
    <col min="10249" max="10251" width="9.28515625" style="1" customWidth="1"/>
    <col min="10252" max="10252" width="11.7109375" style="1" customWidth="1"/>
    <col min="10253" max="10254" width="8" style="1"/>
    <col min="10255" max="10255" width="7.85546875" style="1" customWidth="1"/>
    <col min="10256" max="10496" width="8" style="1"/>
    <col min="10497" max="10497" width="6" style="1" customWidth="1"/>
    <col min="10498" max="10498" width="40.28515625" style="1" customWidth="1"/>
    <col min="10499" max="10503" width="9.28515625" style="1" customWidth="1"/>
    <col min="10504" max="10504" width="10.140625" style="1" customWidth="1"/>
    <col min="10505" max="10507" width="9.28515625" style="1" customWidth="1"/>
    <col min="10508" max="10508" width="11.7109375" style="1" customWidth="1"/>
    <col min="10509" max="10510" width="8" style="1"/>
    <col min="10511" max="10511" width="7.85546875" style="1" customWidth="1"/>
    <col min="10512" max="10752" width="8" style="1"/>
    <col min="10753" max="10753" width="6" style="1" customWidth="1"/>
    <col min="10754" max="10754" width="40.28515625" style="1" customWidth="1"/>
    <col min="10755" max="10759" width="9.28515625" style="1" customWidth="1"/>
    <col min="10760" max="10760" width="10.140625" style="1" customWidth="1"/>
    <col min="10761" max="10763" width="9.28515625" style="1" customWidth="1"/>
    <col min="10764" max="10764" width="11.7109375" style="1" customWidth="1"/>
    <col min="10765" max="10766" width="8" style="1"/>
    <col min="10767" max="10767" width="7.85546875" style="1" customWidth="1"/>
    <col min="10768" max="11008" width="8" style="1"/>
    <col min="11009" max="11009" width="6" style="1" customWidth="1"/>
    <col min="11010" max="11010" width="40.28515625" style="1" customWidth="1"/>
    <col min="11011" max="11015" width="9.28515625" style="1" customWidth="1"/>
    <col min="11016" max="11016" width="10.140625" style="1" customWidth="1"/>
    <col min="11017" max="11019" width="9.28515625" style="1" customWidth="1"/>
    <col min="11020" max="11020" width="11.7109375" style="1" customWidth="1"/>
    <col min="11021" max="11022" width="8" style="1"/>
    <col min="11023" max="11023" width="7.85546875" style="1" customWidth="1"/>
    <col min="11024" max="11264" width="8" style="1"/>
    <col min="11265" max="11265" width="6" style="1" customWidth="1"/>
    <col min="11266" max="11266" width="40.28515625" style="1" customWidth="1"/>
    <col min="11267" max="11271" width="9.28515625" style="1" customWidth="1"/>
    <col min="11272" max="11272" width="10.140625" style="1" customWidth="1"/>
    <col min="11273" max="11275" width="9.28515625" style="1" customWidth="1"/>
    <col min="11276" max="11276" width="11.7109375" style="1" customWidth="1"/>
    <col min="11277" max="11278" width="8" style="1"/>
    <col min="11279" max="11279" width="7.85546875" style="1" customWidth="1"/>
    <col min="11280" max="11520" width="8" style="1"/>
    <col min="11521" max="11521" width="6" style="1" customWidth="1"/>
    <col min="11522" max="11522" width="40.28515625" style="1" customWidth="1"/>
    <col min="11523" max="11527" width="9.28515625" style="1" customWidth="1"/>
    <col min="11528" max="11528" width="10.140625" style="1" customWidth="1"/>
    <col min="11529" max="11531" width="9.28515625" style="1" customWidth="1"/>
    <col min="11532" max="11532" width="11.7109375" style="1" customWidth="1"/>
    <col min="11533" max="11534" width="8" style="1"/>
    <col min="11535" max="11535" width="7.85546875" style="1" customWidth="1"/>
    <col min="11536" max="11776" width="8" style="1"/>
    <col min="11777" max="11777" width="6" style="1" customWidth="1"/>
    <col min="11778" max="11778" width="40.28515625" style="1" customWidth="1"/>
    <col min="11779" max="11783" width="9.28515625" style="1" customWidth="1"/>
    <col min="11784" max="11784" width="10.140625" style="1" customWidth="1"/>
    <col min="11785" max="11787" width="9.28515625" style="1" customWidth="1"/>
    <col min="11788" max="11788" width="11.7109375" style="1" customWidth="1"/>
    <col min="11789" max="11790" width="8" style="1"/>
    <col min="11791" max="11791" width="7.85546875" style="1" customWidth="1"/>
    <col min="11792" max="12032" width="8" style="1"/>
    <col min="12033" max="12033" width="6" style="1" customWidth="1"/>
    <col min="12034" max="12034" width="40.28515625" style="1" customWidth="1"/>
    <col min="12035" max="12039" width="9.28515625" style="1" customWidth="1"/>
    <col min="12040" max="12040" width="10.140625" style="1" customWidth="1"/>
    <col min="12041" max="12043" width="9.28515625" style="1" customWidth="1"/>
    <col min="12044" max="12044" width="11.7109375" style="1" customWidth="1"/>
    <col min="12045" max="12046" width="8" style="1"/>
    <col min="12047" max="12047" width="7.85546875" style="1" customWidth="1"/>
    <col min="12048" max="12288" width="8" style="1"/>
    <col min="12289" max="12289" width="6" style="1" customWidth="1"/>
    <col min="12290" max="12290" width="40.28515625" style="1" customWidth="1"/>
    <col min="12291" max="12295" width="9.28515625" style="1" customWidth="1"/>
    <col min="12296" max="12296" width="10.140625" style="1" customWidth="1"/>
    <col min="12297" max="12299" width="9.28515625" style="1" customWidth="1"/>
    <col min="12300" max="12300" width="11.7109375" style="1" customWidth="1"/>
    <col min="12301" max="12302" width="8" style="1"/>
    <col min="12303" max="12303" width="7.85546875" style="1" customWidth="1"/>
    <col min="12304" max="12544" width="8" style="1"/>
    <col min="12545" max="12545" width="6" style="1" customWidth="1"/>
    <col min="12546" max="12546" width="40.28515625" style="1" customWidth="1"/>
    <col min="12547" max="12551" width="9.28515625" style="1" customWidth="1"/>
    <col min="12552" max="12552" width="10.140625" style="1" customWidth="1"/>
    <col min="12553" max="12555" width="9.28515625" style="1" customWidth="1"/>
    <col min="12556" max="12556" width="11.7109375" style="1" customWidth="1"/>
    <col min="12557" max="12558" width="8" style="1"/>
    <col min="12559" max="12559" width="7.85546875" style="1" customWidth="1"/>
    <col min="12560" max="12800" width="8" style="1"/>
    <col min="12801" max="12801" width="6" style="1" customWidth="1"/>
    <col min="12802" max="12802" width="40.28515625" style="1" customWidth="1"/>
    <col min="12803" max="12807" width="9.28515625" style="1" customWidth="1"/>
    <col min="12808" max="12808" width="10.140625" style="1" customWidth="1"/>
    <col min="12809" max="12811" width="9.28515625" style="1" customWidth="1"/>
    <col min="12812" max="12812" width="11.7109375" style="1" customWidth="1"/>
    <col min="12813" max="12814" width="8" style="1"/>
    <col min="12815" max="12815" width="7.85546875" style="1" customWidth="1"/>
    <col min="12816" max="13056" width="8" style="1"/>
    <col min="13057" max="13057" width="6" style="1" customWidth="1"/>
    <col min="13058" max="13058" width="40.28515625" style="1" customWidth="1"/>
    <col min="13059" max="13063" width="9.28515625" style="1" customWidth="1"/>
    <col min="13064" max="13064" width="10.140625" style="1" customWidth="1"/>
    <col min="13065" max="13067" width="9.28515625" style="1" customWidth="1"/>
    <col min="13068" max="13068" width="11.7109375" style="1" customWidth="1"/>
    <col min="13069" max="13070" width="8" style="1"/>
    <col min="13071" max="13071" width="7.85546875" style="1" customWidth="1"/>
    <col min="13072" max="13312" width="8" style="1"/>
    <col min="13313" max="13313" width="6" style="1" customWidth="1"/>
    <col min="13314" max="13314" width="40.28515625" style="1" customWidth="1"/>
    <col min="13315" max="13319" width="9.28515625" style="1" customWidth="1"/>
    <col min="13320" max="13320" width="10.140625" style="1" customWidth="1"/>
    <col min="13321" max="13323" width="9.28515625" style="1" customWidth="1"/>
    <col min="13324" max="13324" width="11.7109375" style="1" customWidth="1"/>
    <col min="13325" max="13326" width="8" style="1"/>
    <col min="13327" max="13327" width="7.85546875" style="1" customWidth="1"/>
    <col min="13328" max="13568" width="8" style="1"/>
    <col min="13569" max="13569" width="6" style="1" customWidth="1"/>
    <col min="13570" max="13570" width="40.28515625" style="1" customWidth="1"/>
    <col min="13571" max="13575" width="9.28515625" style="1" customWidth="1"/>
    <col min="13576" max="13576" width="10.140625" style="1" customWidth="1"/>
    <col min="13577" max="13579" width="9.28515625" style="1" customWidth="1"/>
    <col min="13580" max="13580" width="11.7109375" style="1" customWidth="1"/>
    <col min="13581" max="13582" width="8" style="1"/>
    <col min="13583" max="13583" width="7.85546875" style="1" customWidth="1"/>
    <col min="13584" max="13824" width="8" style="1"/>
    <col min="13825" max="13825" width="6" style="1" customWidth="1"/>
    <col min="13826" max="13826" width="40.28515625" style="1" customWidth="1"/>
    <col min="13827" max="13831" width="9.28515625" style="1" customWidth="1"/>
    <col min="13832" max="13832" width="10.140625" style="1" customWidth="1"/>
    <col min="13833" max="13835" width="9.28515625" style="1" customWidth="1"/>
    <col min="13836" max="13836" width="11.7109375" style="1" customWidth="1"/>
    <col min="13837" max="13838" width="8" style="1"/>
    <col min="13839" max="13839" width="7.85546875" style="1" customWidth="1"/>
    <col min="13840" max="14080" width="8" style="1"/>
    <col min="14081" max="14081" width="6" style="1" customWidth="1"/>
    <col min="14082" max="14082" width="40.28515625" style="1" customWidth="1"/>
    <col min="14083" max="14087" width="9.28515625" style="1" customWidth="1"/>
    <col min="14088" max="14088" width="10.140625" style="1" customWidth="1"/>
    <col min="14089" max="14091" width="9.28515625" style="1" customWidth="1"/>
    <col min="14092" max="14092" width="11.7109375" style="1" customWidth="1"/>
    <col min="14093" max="14094" width="8" style="1"/>
    <col min="14095" max="14095" width="7.85546875" style="1" customWidth="1"/>
    <col min="14096" max="14336" width="8" style="1"/>
    <col min="14337" max="14337" width="6" style="1" customWidth="1"/>
    <col min="14338" max="14338" width="40.28515625" style="1" customWidth="1"/>
    <col min="14339" max="14343" width="9.28515625" style="1" customWidth="1"/>
    <col min="14344" max="14344" width="10.140625" style="1" customWidth="1"/>
    <col min="14345" max="14347" width="9.28515625" style="1" customWidth="1"/>
    <col min="14348" max="14348" width="11.7109375" style="1" customWidth="1"/>
    <col min="14349" max="14350" width="8" style="1"/>
    <col min="14351" max="14351" width="7.85546875" style="1" customWidth="1"/>
    <col min="14352" max="14592" width="8" style="1"/>
    <col min="14593" max="14593" width="6" style="1" customWidth="1"/>
    <col min="14594" max="14594" width="40.28515625" style="1" customWidth="1"/>
    <col min="14595" max="14599" width="9.28515625" style="1" customWidth="1"/>
    <col min="14600" max="14600" width="10.140625" style="1" customWidth="1"/>
    <col min="14601" max="14603" width="9.28515625" style="1" customWidth="1"/>
    <col min="14604" max="14604" width="11.7109375" style="1" customWidth="1"/>
    <col min="14605" max="14606" width="8" style="1"/>
    <col min="14607" max="14607" width="7.85546875" style="1" customWidth="1"/>
    <col min="14608" max="14848" width="8" style="1"/>
    <col min="14849" max="14849" width="6" style="1" customWidth="1"/>
    <col min="14850" max="14850" width="40.28515625" style="1" customWidth="1"/>
    <col min="14851" max="14855" width="9.28515625" style="1" customWidth="1"/>
    <col min="14856" max="14856" width="10.140625" style="1" customWidth="1"/>
    <col min="14857" max="14859" width="9.28515625" style="1" customWidth="1"/>
    <col min="14860" max="14860" width="11.7109375" style="1" customWidth="1"/>
    <col min="14861" max="14862" width="8" style="1"/>
    <col min="14863" max="14863" width="7.85546875" style="1" customWidth="1"/>
    <col min="14864" max="15104" width="8" style="1"/>
    <col min="15105" max="15105" width="6" style="1" customWidth="1"/>
    <col min="15106" max="15106" width="40.28515625" style="1" customWidth="1"/>
    <col min="15107" max="15111" width="9.28515625" style="1" customWidth="1"/>
    <col min="15112" max="15112" width="10.140625" style="1" customWidth="1"/>
    <col min="15113" max="15115" width="9.28515625" style="1" customWidth="1"/>
    <col min="15116" max="15116" width="11.7109375" style="1" customWidth="1"/>
    <col min="15117" max="15118" width="8" style="1"/>
    <col min="15119" max="15119" width="7.85546875" style="1" customWidth="1"/>
    <col min="15120" max="15360" width="8" style="1"/>
    <col min="15361" max="15361" width="6" style="1" customWidth="1"/>
    <col min="15362" max="15362" width="40.28515625" style="1" customWidth="1"/>
    <col min="15363" max="15367" width="9.28515625" style="1" customWidth="1"/>
    <col min="15368" max="15368" width="10.140625" style="1" customWidth="1"/>
    <col min="15369" max="15371" width="9.28515625" style="1" customWidth="1"/>
    <col min="15372" max="15372" width="11.7109375" style="1" customWidth="1"/>
    <col min="15373" max="15374" width="8" style="1"/>
    <col min="15375" max="15375" width="7.85546875" style="1" customWidth="1"/>
    <col min="15376" max="15616" width="8" style="1"/>
    <col min="15617" max="15617" width="6" style="1" customWidth="1"/>
    <col min="15618" max="15618" width="40.28515625" style="1" customWidth="1"/>
    <col min="15619" max="15623" width="9.28515625" style="1" customWidth="1"/>
    <col min="15624" max="15624" width="10.140625" style="1" customWidth="1"/>
    <col min="15625" max="15627" width="9.28515625" style="1" customWidth="1"/>
    <col min="15628" max="15628" width="11.7109375" style="1" customWidth="1"/>
    <col min="15629" max="15630" width="8" style="1"/>
    <col min="15631" max="15631" width="7.85546875" style="1" customWidth="1"/>
    <col min="15632" max="15872" width="8" style="1"/>
    <col min="15873" max="15873" width="6" style="1" customWidth="1"/>
    <col min="15874" max="15874" width="40.28515625" style="1" customWidth="1"/>
    <col min="15875" max="15879" width="9.28515625" style="1" customWidth="1"/>
    <col min="15880" max="15880" width="10.140625" style="1" customWidth="1"/>
    <col min="15881" max="15883" width="9.28515625" style="1" customWidth="1"/>
    <col min="15884" max="15884" width="11.7109375" style="1" customWidth="1"/>
    <col min="15885" max="15886" width="8" style="1"/>
    <col min="15887" max="15887" width="7.85546875" style="1" customWidth="1"/>
    <col min="15888" max="16128" width="8" style="1"/>
    <col min="16129" max="16129" width="6" style="1" customWidth="1"/>
    <col min="16130" max="16130" width="40.28515625" style="1" customWidth="1"/>
    <col min="16131" max="16135" width="9.28515625" style="1" customWidth="1"/>
    <col min="16136" max="16136" width="10.140625" style="1" customWidth="1"/>
    <col min="16137" max="16139" width="9.28515625" style="1" customWidth="1"/>
    <col min="16140" max="16140" width="11.7109375" style="1" customWidth="1"/>
    <col min="16141" max="16142" width="8" style="1"/>
    <col min="16143" max="16143" width="7.85546875" style="1" customWidth="1"/>
    <col min="16144" max="16384" width="8" style="1"/>
  </cols>
  <sheetData>
    <row r="1" spans="1:15" ht="15.75" x14ac:dyDescent="0.25">
      <c r="B1" s="2"/>
      <c r="C1" s="3"/>
      <c r="D1" s="3"/>
      <c r="E1" s="3"/>
      <c r="F1" s="3"/>
      <c r="G1" s="3"/>
      <c r="K1" s="5" t="s">
        <v>0</v>
      </c>
      <c r="L1" s="5"/>
    </row>
    <row r="2" spans="1:15" x14ac:dyDescent="0.2">
      <c r="A2" s="3"/>
      <c r="B2" s="6"/>
      <c r="C2" s="3"/>
      <c r="D2" s="3"/>
      <c r="E2" s="3"/>
      <c r="F2" s="3"/>
      <c r="G2" s="3"/>
      <c r="H2" s="7"/>
      <c r="N2" s="8"/>
    </row>
    <row r="3" spans="1:15" ht="41.45" customHeight="1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5" ht="12.75" customHeight="1" thickBot="1" x14ac:dyDescent="0.25">
      <c r="A4" s="10" t="s">
        <v>2</v>
      </c>
      <c r="B4" s="11" t="s">
        <v>3</v>
      </c>
      <c r="C4" s="11"/>
      <c r="D4" s="11"/>
      <c r="E4" s="10"/>
      <c r="F4" s="10"/>
      <c r="G4" s="10"/>
      <c r="H4" s="12"/>
      <c r="L4" s="1" t="s">
        <v>4</v>
      </c>
    </row>
    <row r="5" spans="1:15" ht="42" customHeight="1" thickBot="1" x14ac:dyDescent="0.25">
      <c r="A5" s="13" t="s">
        <v>5</v>
      </c>
      <c r="B5" s="14" t="s">
        <v>6</v>
      </c>
      <c r="C5" s="15" t="str">
        <f>'[1]П1.3'!D5</f>
        <v>Базовый период 2021 год</v>
      </c>
      <c r="D5" s="16"/>
      <c r="E5" s="16"/>
      <c r="F5" s="16"/>
      <c r="G5" s="17"/>
      <c r="H5" s="16" t="str">
        <f>'[1]П1.3'!I5</f>
        <v>Период регулирования 2022 год</v>
      </c>
      <c r="I5" s="16"/>
      <c r="J5" s="16"/>
      <c r="K5" s="16"/>
      <c r="L5" s="17"/>
    </row>
    <row r="6" spans="1:15" s="24" customFormat="1" ht="12.75" customHeight="1" x14ac:dyDescent="0.2">
      <c r="A6" s="18">
        <v>1</v>
      </c>
      <c r="B6" s="19">
        <v>2</v>
      </c>
      <c r="C6" s="20" t="s">
        <v>7</v>
      </c>
      <c r="D6" s="21" t="s">
        <v>8</v>
      </c>
      <c r="E6" s="21" t="s">
        <v>9</v>
      </c>
      <c r="F6" s="21" t="s">
        <v>10</v>
      </c>
      <c r="G6" s="22" t="s">
        <v>11</v>
      </c>
      <c r="H6" s="23" t="s">
        <v>7</v>
      </c>
      <c r="I6" s="21" t="s">
        <v>8</v>
      </c>
      <c r="J6" s="21" t="s">
        <v>9</v>
      </c>
      <c r="K6" s="21" t="s">
        <v>10</v>
      </c>
      <c r="L6" s="22" t="s">
        <v>11</v>
      </c>
    </row>
    <row r="7" spans="1:15" s="24" customFormat="1" ht="12.75" customHeight="1" x14ac:dyDescent="0.2">
      <c r="A7" s="25">
        <v>1</v>
      </c>
      <c r="B7" s="26" t="s">
        <v>12</v>
      </c>
      <c r="C7" s="27">
        <v>11.250870000000001</v>
      </c>
      <c r="D7" s="28">
        <f>ROUND(('[1]П1.4'!D9/5673*1000),3)</f>
        <v>0</v>
      </c>
      <c r="E7" s="28">
        <v>0.19109499999999999</v>
      </c>
      <c r="F7" s="28">
        <v>11.250870000000001</v>
      </c>
      <c r="G7" s="29">
        <v>11.059774000000001</v>
      </c>
      <c r="H7" s="30">
        <v>11.027430000000001</v>
      </c>
      <c r="I7" s="30">
        <f>ROUND(('[1]П1.4'!I9/5683*1000),3)</f>
        <v>0</v>
      </c>
      <c r="J7" s="30">
        <v>0.185333</v>
      </c>
      <c r="K7" s="30">
        <v>11.027430000000001</v>
      </c>
      <c r="L7" s="31">
        <v>10.842098</v>
      </c>
    </row>
    <row r="8" spans="1:15" s="24" customFormat="1" ht="12.75" customHeight="1" x14ac:dyDescent="0.2">
      <c r="A8" s="25" t="s">
        <v>13</v>
      </c>
      <c r="B8" s="26" t="s">
        <v>14</v>
      </c>
      <c r="C8" s="27">
        <v>11.250870000000001</v>
      </c>
      <c r="D8" s="28"/>
      <c r="E8" s="28"/>
      <c r="F8" s="28">
        <v>0.19109499999999999</v>
      </c>
      <c r="G8" s="29">
        <v>11.059774000000001</v>
      </c>
      <c r="H8" s="30">
        <v>11.027430000000001</v>
      </c>
      <c r="I8" s="30"/>
      <c r="J8" s="30"/>
      <c r="K8" s="30">
        <v>0.185333</v>
      </c>
      <c r="L8" s="31">
        <v>10.842098</v>
      </c>
    </row>
    <row r="9" spans="1:15" s="24" customFormat="1" ht="12.75" customHeight="1" x14ac:dyDescent="0.2">
      <c r="A9" s="25"/>
      <c r="B9" s="26" t="s">
        <v>15</v>
      </c>
      <c r="C9" s="27"/>
      <c r="D9" s="28"/>
      <c r="E9" s="28"/>
      <c r="F9" s="28"/>
      <c r="G9" s="29"/>
      <c r="H9" s="30"/>
      <c r="I9" s="30"/>
      <c r="J9" s="30"/>
      <c r="K9" s="30"/>
      <c r="L9" s="31"/>
    </row>
    <row r="10" spans="1:15" s="24" customFormat="1" ht="12.75" customHeight="1" x14ac:dyDescent="0.2">
      <c r="A10" s="25"/>
      <c r="B10" s="26" t="s">
        <v>8</v>
      </c>
      <c r="C10" s="27">
        <v>0</v>
      </c>
      <c r="D10" s="28"/>
      <c r="E10" s="28">
        <v>0</v>
      </c>
      <c r="F10" s="28">
        <v>0</v>
      </c>
      <c r="G10" s="29"/>
      <c r="H10" s="30">
        <v>0</v>
      </c>
      <c r="I10" s="30"/>
      <c r="J10" s="30">
        <f>ROUND(('[1]П1.4'!J12/5683*1000),3)</f>
        <v>0</v>
      </c>
      <c r="K10" s="30">
        <v>0</v>
      </c>
      <c r="L10" s="31"/>
    </row>
    <row r="11" spans="1:15" s="24" customFormat="1" ht="12.75" customHeight="1" x14ac:dyDescent="0.2">
      <c r="A11" s="25"/>
      <c r="B11" s="26" t="s">
        <v>9</v>
      </c>
      <c r="C11" s="27">
        <v>0.19109499999999999</v>
      </c>
      <c r="D11" s="28"/>
      <c r="E11" s="28"/>
      <c r="F11" s="28">
        <v>0.19109499999999999</v>
      </c>
      <c r="G11" s="29">
        <v>0</v>
      </c>
      <c r="H11" s="30">
        <v>0.185333</v>
      </c>
      <c r="I11" s="30"/>
      <c r="J11" s="30"/>
      <c r="K11" s="30">
        <v>0.185333</v>
      </c>
      <c r="L11" s="31">
        <v>0</v>
      </c>
    </row>
    <row r="12" spans="1:15" s="24" customFormat="1" ht="12.75" customHeight="1" x14ac:dyDescent="0.2">
      <c r="A12" s="25"/>
      <c r="B12" s="26" t="s">
        <v>10</v>
      </c>
      <c r="C12" s="27">
        <v>11.059774000000001</v>
      </c>
      <c r="D12" s="28"/>
      <c r="E12" s="28"/>
      <c r="F12" s="28"/>
      <c r="G12" s="29">
        <v>11.059774000000001</v>
      </c>
      <c r="H12" s="30">
        <v>10.842098</v>
      </c>
      <c r="I12" s="30"/>
      <c r="J12" s="30"/>
      <c r="K12" s="30"/>
      <c r="L12" s="31">
        <f>ROUND(('[1]П1.4'!L14/5683*1000),3)</f>
        <v>10.759</v>
      </c>
    </row>
    <row r="13" spans="1:15" s="24" customFormat="1" ht="12.75" customHeight="1" x14ac:dyDescent="0.2">
      <c r="A13" s="25" t="s">
        <v>16</v>
      </c>
      <c r="B13" s="26" t="s">
        <v>17</v>
      </c>
      <c r="C13" s="27"/>
      <c r="D13" s="28"/>
      <c r="E13" s="28"/>
      <c r="F13" s="28"/>
      <c r="G13" s="29"/>
      <c r="H13" s="30"/>
      <c r="I13" s="30"/>
      <c r="J13" s="30"/>
      <c r="K13" s="30"/>
      <c r="L13" s="31"/>
    </row>
    <row r="14" spans="1:15" s="24" customFormat="1" ht="12.75" customHeight="1" x14ac:dyDescent="0.2">
      <c r="A14" s="25" t="s">
        <v>18</v>
      </c>
      <c r="B14" s="26" t="s">
        <v>19</v>
      </c>
      <c r="C14" s="27">
        <v>8.0472520000000003</v>
      </c>
      <c r="D14" s="28"/>
      <c r="E14" s="28"/>
      <c r="F14" s="28">
        <v>8.0472520000000003</v>
      </c>
      <c r="G14" s="29"/>
      <c r="H14" s="30">
        <v>6.795096</v>
      </c>
      <c r="I14" s="30"/>
      <c r="J14" s="30"/>
      <c r="K14" s="30">
        <v>6.795096</v>
      </c>
      <c r="L14" s="31"/>
      <c r="N14" s="32"/>
      <c r="O14" s="33"/>
    </row>
    <row r="15" spans="1:15" s="24" customFormat="1" ht="12.75" customHeight="1" x14ac:dyDescent="0.2">
      <c r="A15" s="25" t="s">
        <v>20</v>
      </c>
      <c r="B15" s="26" t="s">
        <v>21</v>
      </c>
      <c r="C15" s="27">
        <v>3.2036169999999999</v>
      </c>
      <c r="D15" s="28"/>
      <c r="E15" s="28">
        <v>0.19109499999999999</v>
      </c>
      <c r="F15" s="28">
        <v>3.0125220000000001</v>
      </c>
      <c r="G15" s="29"/>
      <c r="H15" s="30">
        <v>4.2323339999999998</v>
      </c>
      <c r="I15" s="30"/>
      <c r="J15" s="30">
        <v>0.185333</v>
      </c>
      <c r="K15" s="30">
        <v>4.047002</v>
      </c>
      <c r="L15" s="31"/>
    </row>
    <row r="16" spans="1:15" s="24" customFormat="1" ht="12.75" customHeight="1" x14ac:dyDescent="0.2">
      <c r="A16" s="25" t="s">
        <v>22</v>
      </c>
      <c r="B16" s="26" t="s">
        <v>23</v>
      </c>
      <c r="C16" s="27">
        <v>1.417896</v>
      </c>
      <c r="D16" s="28"/>
      <c r="E16" s="28">
        <f>ROUND(('[1]П1.4'!E18/5673*1000),3)</f>
        <v>0</v>
      </c>
      <c r="F16" s="28">
        <v>0.39340000000000003</v>
      </c>
      <c r="G16" s="29">
        <v>1.0244960000000001</v>
      </c>
      <c r="H16" s="30">
        <v>1.3786929999999999</v>
      </c>
      <c r="I16" s="30"/>
      <c r="J16" s="30">
        <f>ROUND(('[1]П1.4'!J18/5683*1000),3)</f>
        <v>0</v>
      </c>
      <c r="K16" s="30">
        <v>0.37028499999999998</v>
      </c>
      <c r="L16" s="31">
        <v>1.008408</v>
      </c>
    </row>
    <row r="17" spans="1:12" s="24" customFormat="1" ht="12.75" customHeight="1" x14ac:dyDescent="0.2">
      <c r="A17" s="25"/>
      <c r="B17" s="26" t="s">
        <v>24</v>
      </c>
      <c r="C17" s="27">
        <v>12.602548000000001</v>
      </c>
      <c r="D17" s="28"/>
      <c r="E17" s="28"/>
      <c r="F17" s="28">
        <v>3.4966219999999999</v>
      </c>
      <c r="G17" s="29">
        <v>9.263261</v>
      </c>
      <c r="H17" s="30">
        <v>12.502394000000001</v>
      </c>
      <c r="I17" s="30"/>
      <c r="J17" s="30"/>
      <c r="K17" s="30">
        <v>3.35785</v>
      </c>
      <c r="L17" s="31">
        <v>9.3008590000000009</v>
      </c>
    </row>
    <row r="18" spans="1:12" s="24" customFormat="1" ht="30" customHeight="1" x14ac:dyDescent="0.2">
      <c r="A18" s="25" t="s">
        <v>25</v>
      </c>
      <c r="B18" s="26" t="s">
        <v>26</v>
      </c>
      <c r="C18" s="27">
        <v>0.113597</v>
      </c>
      <c r="D18" s="28"/>
      <c r="E18" s="28"/>
      <c r="F18" s="28">
        <v>5.7145000000000001E-2</v>
      </c>
      <c r="G18" s="29">
        <v>5.6451000000000001E-2</v>
      </c>
      <c r="H18" s="30">
        <v>0.156141</v>
      </c>
      <c r="I18" s="30"/>
      <c r="J18" s="30"/>
      <c r="K18" s="30">
        <v>0.102302</v>
      </c>
      <c r="L18" s="31">
        <v>5.3838999999999998E-2</v>
      </c>
    </row>
    <row r="19" spans="1:12" ht="12" customHeight="1" x14ac:dyDescent="0.2">
      <c r="A19" s="34">
        <v>4</v>
      </c>
      <c r="B19" s="35" t="s">
        <v>27</v>
      </c>
      <c r="C19" s="27">
        <v>9.7193769999999997</v>
      </c>
      <c r="D19" s="28"/>
      <c r="E19" s="28">
        <v>2.9234E-2</v>
      </c>
      <c r="F19" s="28">
        <v>2.6671830000000001</v>
      </c>
      <c r="G19" s="29">
        <v>7.0229600000000003</v>
      </c>
      <c r="H19" s="30">
        <v>9.492597</v>
      </c>
      <c r="I19" s="30"/>
      <c r="J19" s="30">
        <v>2.7514E-2</v>
      </c>
      <c r="K19" s="30">
        <v>2.518535</v>
      </c>
      <c r="L19" s="31">
        <v>6.9465479999999999</v>
      </c>
    </row>
    <row r="20" spans="1:12" ht="15" hidden="1" customHeight="1" x14ac:dyDescent="0.2">
      <c r="A20" s="34" t="s">
        <v>28</v>
      </c>
      <c r="B20" s="36" t="s">
        <v>29</v>
      </c>
      <c r="C20" s="27">
        <v>9.7193769999999997</v>
      </c>
      <c r="D20" s="28"/>
      <c r="E20" s="28">
        <f>ROUND(('[1]П1.4'!E22/5673*1000),3)</f>
        <v>2.9000000000000001E-2</v>
      </c>
      <c r="F20" s="28">
        <f>ROUND(('[1]П1.4'!F22/5673*1000),3)</f>
        <v>2.5670000000000002</v>
      </c>
      <c r="G20" s="29">
        <f>ROUND(('[1]П1.4'!G22/5673*1000),3)</f>
        <v>6.9809999999999999</v>
      </c>
      <c r="H20" s="30">
        <f>ROUND(('[1]П1.4'!H22/5683*1000),3)</f>
        <v>9.3390000000000004</v>
      </c>
      <c r="I20" s="30">
        <f>ROUND(('[1]П1.4'!I22/5683*1000),3)</f>
        <v>0</v>
      </c>
      <c r="J20" s="30">
        <f>ROUND(('[1]П1.4'!J22/5683*1000),3)</f>
        <v>2.7E-2</v>
      </c>
      <c r="K20" s="30">
        <f>ROUND(('[1]П1.4'!K22/5683*1000),3)</f>
        <v>2.419</v>
      </c>
      <c r="L20" s="31">
        <f>ROUND(('[1]П1.4'!L22/5683*1000),3)</f>
        <v>6.8929999999999998</v>
      </c>
    </row>
    <row r="21" spans="1:12" ht="15.95" hidden="1" customHeight="1" x14ac:dyDescent="0.2">
      <c r="A21" s="34" t="s">
        <v>30</v>
      </c>
      <c r="B21" s="36" t="s">
        <v>31</v>
      </c>
      <c r="C21" s="27">
        <v>9.7193769999999997</v>
      </c>
      <c r="D21" s="28"/>
      <c r="E21" s="28">
        <f>ROUND(('[1]П1.4'!E23/5673*1000),3)</f>
        <v>0</v>
      </c>
      <c r="F21" s="28">
        <f>ROUND(('[1]П1.4'!F23/5673*1000),3)</f>
        <v>0</v>
      </c>
      <c r="G21" s="29">
        <f>ROUND(('[1]П1.4'!G23/5673*1000),3)</f>
        <v>0</v>
      </c>
      <c r="H21" s="30">
        <f>ROUND(('[1]П1.4'!H23/5683*1000),3)</f>
        <v>0</v>
      </c>
      <c r="I21" s="30">
        <f>ROUND(('[1]П1.4'!I23/5683*1000),3)</f>
        <v>0</v>
      </c>
      <c r="J21" s="30">
        <f>ROUND(('[1]П1.4'!J23/5683*1000),3)</f>
        <v>0</v>
      </c>
      <c r="K21" s="30">
        <f>ROUND(('[1]П1.4'!K23/5683*1000),3)</f>
        <v>0</v>
      </c>
      <c r="L21" s="31">
        <f>ROUND(('[1]П1.4'!L23/5683*1000),3)</f>
        <v>0</v>
      </c>
    </row>
    <row r="22" spans="1:12" ht="15.95" hidden="1" customHeight="1" x14ac:dyDescent="0.2">
      <c r="A22" s="34"/>
      <c r="B22" s="36" t="s">
        <v>32</v>
      </c>
      <c r="C22" s="27">
        <v>9.7193769999999997</v>
      </c>
      <c r="D22" s="28"/>
      <c r="E22" s="28">
        <f>ROUND(('[1]П1.4'!E24/5673*1000),3)</f>
        <v>0</v>
      </c>
      <c r="F22" s="28">
        <f>ROUND(('[1]П1.4'!F24/5673*1000),3)</f>
        <v>0</v>
      </c>
      <c r="G22" s="29">
        <f>ROUND(('[1]П1.4'!G24/5673*1000),3)</f>
        <v>0</v>
      </c>
      <c r="H22" s="30">
        <f>ROUND(('[1]П1.4'!H24/5683*1000),3)</f>
        <v>0</v>
      </c>
      <c r="I22" s="30">
        <f>ROUND(('[1]П1.4'!I24/5683*1000),3)</f>
        <v>0</v>
      </c>
      <c r="J22" s="30">
        <f>ROUND(('[1]П1.4'!J24/5683*1000),3)</f>
        <v>0</v>
      </c>
      <c r="K22" s="30">
        <f>ROUND(('[1]П1.4'!K24/5683*1000),3)</f>
        <v>0</v>
      </c>
      <c r="L22" s="31">
        <f>ROUND(('[1]П1.4'!L24/5683*1000),3)</f>
        <v>0</v>
      </c>
    </row>
    <row r="23" spans="1:12" ht="15.95" hidden="1" customHeight="1" x14ac:dyDescent="0.2">
      <c r="A23" s="34"/>
      <c r="B23" s="36" t="s">
        <v>33</v>
      </c>
      <c r="C23" s="27">
        <v>9.7193769999999997</v>
      </c>
      <c r="D23" s="28"/>
      <c r="E23" s="28">
        <f>ROUND(('[1]П1.4'!E25/5673*1000),3)</f>
        <v>0</v>
      </c>
      <c r="F23" s="28">
        <f>ROUND(('[1]П1.4'!F25/5673*1000),3)</f>
        <v>0</v>
      </c>
      <c r="G23" s="29">
        <f>ROUND(('[1]П1.4'!G25/5673*1000),3)</f>
        <v>0</v>
      </c>
      <c r="H23" s="30">
        <f>ROUND(('[1]П1.4'!H25/5683*1000),3)</f>
        <v>0</v>
      </c>
      <c r="I23" s="30">
        <f>ROUND(('[1]П1.4'!I25/5683*1000),3)</f>
        <v>0</v>
      </c>
      <c r="J23" s="30">
        <f>ROUND(('[1]П1.4'!J25/5683*1000),3)</f>
        <v>0</v>
      </c>
      <c r="K23" s="30">
        <f>ROUND(('[1]П1.4'!K25/5683*1000),3)</f>
        <v>0</v>
      </c>
      <c r="L23" s="31">
        <f>ROUND(('[1]П1.4'!L25/5683*1000),3)</f>
        <v>0</v>
      </c>
    </row>
    <row r="24" spans="1:12" ht="16.5" hidden="1" customHeight="1" x14ac:dyDescent="0.2">
      <c r="A24" s="34" t="s">
        <v>34</v>
      </c>
      <c r="B24" s="36" t="s">
        <v>35</v>
      </c>
      <c r="C24" s="27">
        <v>9.7193769999999997</v>
      </c>
      <c r="D24" s="28"/>
      <c r="E24" s="28">
        <f>ROUND(('[1]П1.4'!E26/5673*1000),3)</f>
        <v>0</v>
      </c>
      <c r="F24" s="28">
        <f>ROUND(('[1]П1.4'!F26/5673*1000),3)</f>
        <v>0</v>
      </c>
      <c r="G24" s="29">
        <f>ROUND(('[1]П1.4'!G26/5673*1000),3)</f>
        <v>0.03</v>
      </c>
      <c r="H24" s="30">
        <f>ROUND(('[1]П1.4'!H26/5683*1000),3)</f>
        <v>1.7999999999999999E-2</v>
      </c>
      <c r="I24" s="30">
        <f>ROUND(('[1]П1.4'!I26/5683*1000),3)</f>
        <v>0</v>
      </c>
      <c r="J24" s="30">
        <f>ROUND(('[1]П1.4'!J26/5683*1000),3)</f>
        <v>0</v>
      </c>
      <c r="K24" s="30">
        <f>ROUND(('[1]П1.4'!K26/5683*1000),3)</f>
        <v>0</v>
      </c>
      <c r="L24" s="31">
        <f>ROUND(('[1]П1.4'!L26/5683*1000),3)</f>
        <v>1.7999999999999999E-2</v>
      </c>
    </row>
    <row r="25" spans="1:12" ht="38.25" customHeight="1" x14ac:dyDescent="0.2">
      <c r="A25" s="25" t="s">
        <v>36</v>
      </c>
      <c r="B25" s="26" t="s">
        <v>37</v>
      </c>
      <c r="C25" s="27">
        <v>9.6342289999999995</v>
      </c>
      <c r="D25" s="28"/>
      <c r="E25" s="28">
        <v>2.9234E-2</v>
      </c>
      <c r="F25" s="28">
        <v>2.5820349999999999</v>
      </c>
      <c r="G25" s="29">
        <v>7.0229600000000003</v>
      </c>
      <c r="H25" s="30">
        <v>9.4117829999999998</v>
      </c>
      <c r="I25" s="28"/>
      <c r="J25" s="28">
        <v>2.7514E-2</v>
      </c>
      <c r="K25" s="28">
        <v>2.4377209999999998</v>
      </c>
      <c r="L25" s="28">
        <v>6.9465479999999999</v>
      </c>
    </row>
    <row r="26" spans="1:12" ht="38.25" customHeight="1" x14ac:dyDescent="0.2">
      <c r="A26" s="25" t="s">
        <v>38</v>
      </c>
      <c r="B26" s="26" t="s">
        <v>39</v>
      </c>
      <c r="C26" s="27">
        <v>3.0376E-2</v>
      </c>
      <c r="D26" s="28"/>
      <c r="E26" s="28"/>
      <c r="F26" s="28"/>
      <c r="G26" s="29">
        <v>3.0376E-2</v>
      </c>
      <c r="H26" s="30">
        <v>1.8547999999999999E-2</v>
      </c>
      <c r="I26" s="28"/>
      <c r="J26" s="28"/>
      <c r="K26" s="28"/>
      <c r="L26" s="28">
        <v>1.8547999999999999E-2</v>
      </c>
    </row>
    <row r="27" spans="1:12" ht="25.5" customHeight="1" x14ac:dyDescent="0.2">
      <c r="A27" s="25" t="s">
        <v>40</v>
      </c>
      <c r="B27" s="26" t="s">
        <v>41</v>
      </c>
      <c r="C27" s="27"/>
      <c r="D27" s="28"/>
      <c r="E27" s="28"/>
      <c r="F27" s="28"/>
      <c r="G27" s="29"/>
      <c r="H27" s="30"/>
      <c r="I27" s="28"/>
      <c r="J27" s="28"/>
      <c r="K27" s="28"/>
      <c r="L27" s="28"/>
    </row>
    <row r="28" spans="1:12" ht="25.5" customHeight="1" thickBot="1" x14ac:dyDescent="0.25">
      <c r="A28" s="37" t="s">
        <v>42</v>
      </c>
      <c r="B28" s="38" t="s">
        <v>43</v>
      </c>
      <c r="C28" s="39">
        <v>8.5148000000000001E-2</v>
      </c>
      <c r="D28" s="40"/>
      <c r="E28" s="40"/>
      <c r="F28" s="40">
        <v>8.5148000000000001E-2</v>
      </c>
      <c r="G28" s="41"/>
      <c r="H28" s="42">
        <v>8.0812999999999996E-2</v>
      </c>
      <c r="I28" s="42"/>
      <c r="J28" s="42"/>
      <c r="K28" s="42">
        <v>8.0812999999999996E-2</v>
      </c>
      <c r="L28" s="43"/>
    </row>
    <row r="29" spans="1:12" ht="12.75" customHeight="1" thickBot="1" x14ac:dyDescent="0.25">
      <c r="A29" s="44" t="s">
        <v>44</v>
      </c>
      <c r="B29" s="38" t="s">
        <v>43</v>
      </c>
      <c r="C29" s="45">
        <v>0</v>
      </c>
      <c r="D29" s="46"/>
      <c r="E29" s="46">
        <v>-2.9234E-2</v>
      </c>
      <c r="F29" s="46">
        <v>-2.9266329999999998</v>
      </c>
      <c r="G29" s="47">
        <v>2.955867</v>
      </c>
      <c r="H29" s="45">
        <f>ROUND(('[1]П1.4'!H28/5683*1000),3)</f>
        <v>0</v>
      </c>
      <c r="I29" s="48">
        <f>ROUND(('[1]П1.4'!I28/5683*1000),3)</f>
        <v>0</v>
      </c>
      <c r="J29" s="48">
        <v>-2.7514E-2</v>
      </c>
      <c r="K29" s="48">
        <v>-2.8057889999999999</v>
      </c>
      <c r="L29" s="49">
        <v>2.8333029999999999</v>
      </c>
    </row>
    <row r="32" spans="1:12" x14ac:dyDescent="0.2">
      <c r="E32" s="50"/>
    </row>
    <row r="33" spans="2:8" ht="12.75" customHeight="1" x14ac:dyDescent="0.2">
      <c r="B33" s="51" t="s">
        <v>45</v>
      </c>
      <c r="C33" s="52"/>
      <c r="D33" s="52"/>
      <c r="E33" s="53" t="s">
        <v>46</v>
      </c>
      <c r="F33" s="53"/>
      <c r="G33" s="52"/>
      <c r="H33" s="52" t="s">
        <v>47</v>
      </c>
    </row>
    <row r="34" spans="2:8" x14ac:dyDescent="0.2">
      <c r="B34" s="54"/>
      <c r="C34" s="52"/>
      <c r="D34" s="52"/>
      <c r="E34" s="52"/>
      <c r="F34" s="52"/>
      <c r="G34" s="52"/>
      <c r="H34" s="52"/>
    </row>
    <row r="35" spans="2:8" x14ac:dyDescent="0.2">
      <c r="B35" s="54"/>
      <c r="C35" s="52"/>
      <c r="D35" s="52"/>
      <c r="E35" s="52"/>
      <c r="F35" s="52"/>
      <c r="G35" s="52"/>
      <c r="H35" s="52"/>
    </row>
    <row r="36" spans="2:8" x14ac:dyDescent="0.2">
      <c r="B36" s="54"/>
      <c r="C36" s="52"/>
      <c r="D36" s="52"/>
      <c r="E36" s="52"/>
      <c r="F36" s="52"/>
      <c r="G36" s="52"/>
      <c r="H36" s="52"/>
    </row>
    <row r="37" spans="2:8" ht="12.75" customHeight="1" x14ac:dyDescent="0.2">
      <c r="B37" s="55" t="str">
        <f>'[1]П1.3'!B46</f>
        <v>Глубышев Константин Павлович</v>
      </c>
      <c r="C37" s="52"/>
      <c r="D37" s="52"/>
      <c r="E37" s="52"/>
      <c r="F37" s="52"/>
      <c r="G37" s="52"/>
      <c r="H37" s="52"/>
    </row>
    <row r="38" spans="2:8" ht="12.75" customHeight="1" x14ac:dyDescent="0.2">
      <c r="B38" s="55" t="s">
        <v>48</v>
      </c>
      <c r="C38" s="52"/>
      <c r="D38" s="52"/>
      <c r="E38" s="52"/>
      <c r="F38" s="52"/>
      <c r="G38" s="52"/>
      <c r="H38" s="52"/>
    </row>
  </sheetData>
  <mergeCells count="6">
    <mergeCell ref="K1:L1"/>
    <mergeCell ref="A3:K3"/>
    <mergeCell ref="B4:D4"/>
    <mergeCell ref="C5:G5"/>
    <mergeCell ref="H5:L5"/>
    <mergeCell ref="E33:F33"/>
  </mergeCells>
  <pageMargins left="0.68" right="0.38" top="0.36" bottom="0.43" header="0.23" footer="0.23"/>
  <pageSetup paperSize="9" scale="95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П1.5</vt:lpstr>
      <vt:lpstr>П1.5!Область_печати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2022-05-04T02:32:48Z</dcterms:created>
  <dcterms:modified xsi:type="dcterms:W3CDTF">2022-05-04T02:34:59Z</dcterms:modified>
</cp:coreProperties>
</file>