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820" activeTab="3"/>
  </bookViews>
  <sheets>
    <sheet name="Титульный" sheetId="1" r:id="rId1"/>
    <sheet name="Свод" sheetId="2" r:id="rId2"/>
    <sheet name="CO1" sheetId="3" r:id="rId3"/>
    <sheet name="Комментарии" sheetId="4" r:id="rId4"/>
  </sheets>
  <externalReferences>
    <externalReference r:id="rId5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'CO1'!$J$14:$AA$41</definedName>
    <definedName name="end_02">Свод!$Q$23</definedName>
    <definedName name="end_03_1">'CO1'!$AA$33</definedName>
    <definedName name="end_03_2">'CO1'!$AA$41</definedName>
    <definedName name="end_Coms">Комментарии!$J$10</definedName>
    <definedName name="ht_03">'CO1'!$H$8:$AA$11</definedName>
    <definedName name="it_03">'CO1'!$H$14:$I$41</definedName>
    <definedName name="prd" localSheetId="2">[1]Титульный!$J$13</definedName>
    <definedName name="prd" localSheetId="3">[1]Титульный!$J$13</definedName>
    <definedName name="prd" localSheetId="1">[1]Титульный!$J$13</definedName>
    <definedName name="prd">Титульный!$J$13</definedName>
    <definedName name="prim_03">'CO1'!$I$44:$I$47</definedName>
    <definedName name="Quarter2">[1]TEHSHEET!$H$2:$H$6</definedName>
    <definedName name="region_name" localSheetId="2">[1]Титульный!$J$11</definedName>
    <definedName name="region_name" localSheetId="3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3" l="1"/>
  <c r="Y39" i="3"/>
  <c r="X39" i="3"/>
  <c r="W39" i="3"/>
  <c r="V39" i="3"/>
  <c r="U39" i="3"/>
  <c r="T39" i="3"/>
  <c r="S39" i="3"/>
  <c r="R39" i="3"/>
  <c r="Q39" i="3"/>
  <c r="P39" i="3"/>
  <c r="O39" i="3"/>
  <c r="Z38" i="3"/>
  <c r="Y38" i="3"/>
  <c r="X38" i="3"/>
  <c r="W38" i="3"/>
  <c r="V38" i="3"/>
  <c r="U38" i="3"/>
  <c r="T38" i="3"/>
  <c r="S38" i="3"/>
  <c r="R38" i="3"/>
  <c r="Q38" i="3"/>
  <c r="P38" i="3"/>
  <c r="O38" i="3"/>
  <c r="Z37" i="3"/>
  <c r="Y37" i="3"/>
  <c r="X37" i="3"/>
  <c r="W37" i="3"/>
  <c r="V37" i="3"/>
  <c r="U37" i="3"/>
  <c r="T37" i="3"/>
  <c r="S37" i="3"/>
  <c r="R37" i="3"/>
  <c r="Q37" i="3"/>
  <c r="P37" i="3"/>
  <c r="O37" i="3"/>
  <c r="Z36" i="3"/>
  <c r="Y36" i="3"/>
  <c r="X36" i="3"/>
  <c r="W36" i="3"/>
  <c r="V36" i="3"/>
  <c r="U36" i="3"/>
  <c r="T36" i="3"/>
  <c r="S36" i="3"/>
  <c r="S35" i="3" s="1"/>
  <c r="R36" i="3"/>
  <c r="Q36" i="3"/>
  <c r="P36" i="3"/>
  <c r="O36" i="3"/>
  <c r="O35" i="3" s="1"/>
  <c r="Z35" i="3"/>
  <c r="Y35" i="3"/>
  <c r="X35" i="3"/>
  <c r="W35" i="3"/>
  <c r="V35" i="3"/>
  <c r="U35" i="3"/>
  <c r="T35" i="3"/>
  <c r="R35" i="3"/>
  <c r="Q35" i="3"/>
  <c r="P35" i="3"/>
  <c r="H34" i="3"/>
  <c r="Z30" i="3"/>
  <c r="Y30" i="3"/>
  <c r="X30" i="3"/>
  <c r="X18" i="3" s="1"/>
  <c r="W30" i="3"/>
  <c r="V30" i="3"/>
  <c r="U30" i="3"/>
  <c r="T30" i="3"/>
  <c r="T18" i="3" s="1"/>
  <c r="S30" i="3"/>
  <c r="R30" i="3"/>
  <c r="Q30" i="3"/>
  <c r="P30" i="3"/>
  <c r="P18" i="3" s="1"/>
  <c r="O30" i="3"/>
  <c r="Z27" i="3"/>
  <c r="Y27" i="3"/>
  <c r="X27" i="3"/>
  <c r="X17" i="3" s="1"/>
  <c r="W27" i="3"/>
  <c r="V27" i="3"/>
  <c r="U27" i="3"/>
  <c r="T27" i="3"/>
  <c r="T17" i="3" s="1"/>
  <c r="S27" i="3"/>
  <c r="R27" i="3"/>
  <c r="Q27" i="3"/>
  <c r="P27" i="3"/>
  <c r="P17" i="3" s="1"/>
  <c r="O27" i="3"/>
  <c r="Z24" i="3"/>
  <c r="Y24" i="3"/>
  <c r="X24" i="3"/>
  <c r="X16" i="3" s="1"/>
  <c r="W24" i="3"/>
  <c r="V24" i="3"/>
  <c r="U24" i="3"/>
  <c r="T24" i="3"/>
  <c r="T16" i="3" s="1"/>
  <c r="S24" i="3"/>
  <c r="R24" i="3"/>
  <c r="Q24" i="3"/>
  <c r="P24" i="3"/>
  <c r="P16" i="3" s="1"/>
  <c r="O24" i="3"/>
  <c r="Z21" i="3"/>
  <c r="Y21" i="3"/>
  <c r="X21" i="3"/>
  <c r="X15" i="3" s="1"/>
  <c r="X14" i="3" s="1"/>
  <c r="W21" i="3"/>
  <c r="V21" i="3"/>
  <c r="U21" i="3"/>
  <c r="T21" i="3"/>
  <c r="T15" i="3" s="1"/>
  <c r="T14" i="3" s="1"/>
  <c r="S21" i="3"/>
  <c r="R21" i="3"/>
  <c r="Q21" i="3"/>
  <c r="P21" i="3"/>
  <c r="P15" i="3" s="1"/>
  <c r="P14" i="3" s="1"/>
  <c r="O21" i="3"/>
  <c r="H20" i="3"/>
  <c r="Z18" i="3"/>
  <c r="Y18" i="3"/>
  <c r="W18" i="3"/>
  <c r="V18" i="3"/>
  <c r="U18" i="3"/>
  <c r="S18" i="3"/>
  <c r="R18" i="3"/>
  <c r="Q18" i="3"/>
  <c r="O18" i="3"/>
  <c r="Z17" i="3"/>
  <c r="Y17" i="3"/>
  <c r="W17" i="3"/>
  <c r="V17" i="3"/>
  <c r="U17" i="3"/>
  <c r="S17" i="3"/>
  <c r="R17" i="3"/>
  <c r="Q17" i="3"/>
  <c r="O17" i="3"/>
  <c r="Z16" i="3"/>
  <c r="Y16" i="3"/>
  <c r="W16" i="3"/>
  <c r="V16" i="3"/>
  <c r="U16" i="3"/>
  <c r="S16" i="3"/>
  <c r="R16" i="3"/>
  <c r="Q16" i="3"/>
  <c r="O16" i="3"/>
  <c r="Z15" i="3"/>
  <c r="Y15" i="3"/>
  <c r="W15" i="3"/>
  <c r="V15" i="3"/>
  <c r="U15" i="3"/>
  <c r="S15" i="3"/>
  <c r="R15" i="3"/>
  <c r="Q15" i="3"/>
  <c r="Q14" i="3" s="1"/>
  <c r="O15" i="3"/>
  <c r="Z14" i="3"/>
  <c r="Y14" i="3"/>
  <c r="W14" i="3"/>
  <c r="V14" i="3"/>
  <c r="U14" i="3"/>
  <c r="S14" i="3"/>
  <c r="R14" i="3"/>
  <c r="O14" i="3"/>
  <c r="H13" i="3"/>
  <c r="H6" i="3"/>
  <c r="Q23" i="2"/>
  <c r="P23" i="2"/>
  <c r="N23" i="2" s="1"/>
  <c r="O23" i="2"/>
  <c r="M23" i="2"/>
  <c r="L23" i="2"/>
  <c r="J23" i="2" s="1"/>
  <c r="K23" i="2"/>
  <c r="Q22" i="2"/>
  <c r="P22" i="2"/>
  <c r="N22" i="2" s="1"/>
  <c r="O22" i="2"/>
  <c r="M22" i="2"/>
  <c r="L22" i="2"/>
  <c r="J22" i="2" s="1"/>
  <c r="K22" i="2"/>
  <c r="P21" i="2"/>
  <c r="N21" i="2"/>
  <c r="L21" i="2"/>
  <c r="J21" i="2"/>
  <c r="P20" i="2"/>
  <c r="N20" i="2"/>
  <c r="L20" i="2"/>
  <c r="J20" i="2"/>
  <c r="P19" i="2"/>
  <c r="N19" i="2"/>
  <c r="L19" i="2"/>
  <c r="J19" i="2"/>
  <c r="P18" i="2"/>
  <c r="N18" i="2" s="1"/>
  <c r="L18" i="2"/>
  <c r="J18" i="2" s="1"/>
  <c r="P17" i="2"/>
  <c r="N17" i="2"/>
  <c r="L17" i="2"/>
  <c r="L14" i="2" s="1"/>
  <c r="L13" i="2" s="1"/>
  <c r="Q16" i="2"/>
  <c r="O16" i="2"/>
  <c r="N16" i="2"/>
  <c r="M16" i="2"/>
  <c r="K16" i="2"/>
  <c r="Q15" i="2"/>
  <c r="Q14" i="2" s="1"/>
  <c r="Q13" i="2" s="1"/>
  <c r="O15" i="2"/>
  <c r="N15" i="2" s="1"/>
  <c r="N14" i="2" s="1"/>
  <c r="M15" i="2"/>
  <c r="K15" i="2"/>
  <c r="K14" i="2" s="1"/>
  <c r="K13" i="2" s="1"/>
  <c r="J15" i="2"/>
  <c r="P14" i="2"/>
  <c r="P13" i="2" s="1"/>
  <c r="H8" i="2"/>
  <c r="K8" i="1"/>
  <c r="N13" i="2" l="1"/>
  <c r="M14" i="2"/>
  <c r="M13" i="2" s="1"/>
  <c r="J17" i="2"/>
  <c r="O14" i="2"/>
  <c r="O13" i="2" s="1"/>
  <c r="J16" i="2"/>
  <c r="J14" i="2" l="1"/>
  <c r="J13" i="2" s="1"/>
</calcChain>
</file>

<file path=xl/sharedStrings.xml><?xml version="1.0" encoding="utf-8"?>
<sst xmlns="http://schemas.openxmlformats.org/spreadsheetml/2006/main" count="155" uniqueCount="90">
  <si>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</si>
  <si>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</si>
  <si>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</si>
  <si>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</si>
  <si>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</si>
  <si>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</si>
  <si>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III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</si>
  <si>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</si>
  <si>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</si>
  <si>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</si>
  <si>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</si>
  <si>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</si>
  <si>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</si>
  <si>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/>
  </si>
  <si>
    <t>№ п.п.</t>
  </si>
  <si>
    <t>Наименование статьи</t>
  </si>
  <si>
    <t>План, тыс руб без НДС</t>
  </si>
  <si>
    <t>Факт, тыс руб без НДС</t>
  </si>
  <si>
    <t>Итого по субъекту РФ</t>
  </si>
  <si>
    <t>Утверждено по методу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</si>
  <si>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</si>
  <si>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</si>
  <si>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1</t>
  </si>
  <si>
    <t>Проектируемые расходы на реализацию инвестиционной программы на отчетный год</t>
  </si>
  <si>
    <t>1.1</t>
  </si>
  <si>
    <t>За счет регулируемых тарифов (надбавок)</t>
  </si>
  <si>
    <t>1.1.1</t>
  </si>
  <si>
    <t>Амортизация</t>
  </si>
  <si>
    <t>х</t>
  </si>
  <si>
    <t>1.1.2</t>
  </si>
  <si>
    <t>Прибыль</t>
  </si>
  <si>
    <t>1.1.3</t>
  </si>
  <si>
    <t>Возврат капитала</t>
  </si>
  <si>
    <t>1.1.4</t>
  </si>
  <si>
    <t>Доход на капитал</t>
  </si>
  <si>
    <t>1.2</t>
  </si>
  <si>
    <t>Структура источников финансирования</t>
  </si>
  <si>
    <t>1.2.1</t>
  </si>
  <si>
    <t>Собственный капитал</t>
  </si>
  <si>
    <t>1.2.2</t>
  </si>
  <si>
    <t>Привлеченный капитал</t>
  </si>
  <si>
    <t>1.3</t>
  </si>
  <si>
    <t>За счет платы за технологическое присоединение к электрическим сетям (заполняется по сетевым/ЭСО организациям)</t>
  </si>
  <si>
    <t>1.4</t>
  </si>
  <si>
    <t>За счет иных источников</t>
  </si>
  <si>
    <t>№ п/п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</si>
  <si>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</si>
  <si>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</si>
  <si>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</si>
  <si>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 руб без НДС</t>
  </si>
  <si>
    <t>Источники финансирования в отчетном периоде, тыс руб без НДС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</si>
  <si>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</si>
  <si>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</si>
  <si>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</si>
  <si>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</si>
  <si>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</si>
  <si>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</si>
  <si>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</si>
  <si>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</si>
  <si>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</si>
  <si>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План</t>
  </si>
  <si>
    <t>Факт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</si>
  <si>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</si>
  <si>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</si>
  <si>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</si>
  <si>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</si>
  <si>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</si>
  <si>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</si>
  <si>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1.1.0</t>
  </si>
  <si>
    <t>Добавить</t>
  </si>
  <si>
    <t>r_1_2</t>
  </si>
  <si>
    <t>1.2.0</t>
  </si>
  <si>
    <t>r_1_3</t>
  </si>
  <si>
    <t>1.3.0</t>
  </si>
  <si>
    <t>r_1_4</t>
  </si>
  <si>
    <t>1.4.0</t>
  </si>
  <si>
    <t>2</t>
  </si>
  <si>
    <t>2.1</t>
  </si>
  <si>
    <t>2.2</t>
  </si>
  <si>
    <t>2.3</t>
  </si>
  <si>
    <t>2.4</t>
  </si>
  <si>
    <t>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</si>
  <si>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</si>
  <si>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</si>
  <si>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</si>
  <si>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 и ***</t>
  </si>
  <si>
    <t>Комментарии</t>
  </si>
  <si>
    <t>О</t>
  </si>
  <si>
    <t>У МУП "ШТЭС" нет утвержденной инвестиционной программы на 2021 год</t>
  </si>
  <si>
    <t>Добавить комментарий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</si>
</sst>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rgb="FF666699"/>
      <name val="Wingdings 2"/>
      <family val="1"/>
      <charset val="2"/>
    </font>
    <font>
      <b/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62"/>
      <name val="Tahoma"/>
      <family val="2"/>
      <charset val="204"/>
    </font>
    <font>
      <sz val="11"/>
      <color indexed="54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67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horizontal="right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right" vertical="center" wrapText="1" indent="1"/>
    </xf>
    <xf numFmtId="49" fontId="0" fillId="2" borderId="2" xfId="0" applyFill="1" applyBorder="1" applyAlignment="1" applyProtection="1">
      <alignment horizontal="center" vertical="center" wrapText="1"/>
    </xf>
    <xf numFmtId="49" fontId="0" fillId="0" borderId="2" xfId="0" applyFill="1" applyBorder="1" applyAlignment="1" applyProtection="1">
      <alignment horizontal="center" vertical="center" wrapText="1"/>
    </xf>
    <xf numFmtId="49" fontId="4" fillId="0" borderId="0" xfId="0" applyFont="1" applyProtection="1">
      <alignment vertical="top"/>
    </xf>
    <xf numFmtId="49" fontId="4" fillId="0" borderId="0" xfId="0" applyFont="1" applyFill="1" applyBorder="1" applyProtection="1">
      <alignment vertical="top"/>
    </xf>
    <xf numFmtId="0" fontId="4" fillId="0" borderId="0" xfId="1" applyFont="1" applyBorder="1" applyAlignment="1" applyProtection="1">
      <alignment vertical="center" wrapText="1"/>
    </xf>
    <xf numFmtId="0" fontId="0" fillId="0" borderId="0" xfId="1" applyFont="1" applyBorder="1" applyAlignment="1" applyProtection="1">
      <alignment horizontal="center" wrapText="1"/>
    </xf>
    <xf numFmtId="0" fontId="0" fillId="0" borderId="2" xfId="2" applyFont="1" applyFill="1" applyBorder="1" applyAlignment="1" applyProtection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  <xf numFmtId="0" fontId="4" fillId="0" borderId="2" xfId="2" applyFont="1" applyFill="1" applyBorder="1" applyAlignment="1" applyProtection="1">
      <alignment horizontal="center" vertical="center" wrapText="1"/>
    </xf>
    <xf numFmtId="49" fontId="0" fillId="0" borderId="2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4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5" applyFont="1" applyProtection="1"/>
    <xf numFmtId="0" fontId="6" fillId="0" borderId="0" xfId="5" applyFont="1" applyFill="1" applyBorder="1" applyProtection="1"/>
    <xf numFmtId="49" fontId="6" fillId="0" borderId="0" xfId="6" applyFont="1" applyFill="1" applyAlignment="1" applyProtection="1">
      <alignment vertical="center" wrapText="1"/>
    </xf>
    <xf numFmtId="49" fontId="6" fillId="0" borderId="0" xfId="6" applyFont="1" applyFill="1" applyAlignment="1" applyProtection="1">
      <alignment horizontal="center" vertical="center" wrapText="1"/>
    </xf>
    <xf numFmtId="49" fontId="6" fillId="0" borderId="0" xfId="7" applyNumberFormat="1" applyFont="1" applyFill="1" applyBorder="1" applyAlignment="1" applyProtection="1">
      <alignment vertical="center"/>
    </xf>
    <xf numFmtId="0" fontId="6" fillId="0" borderId="0" xfId="5" applyFont="1" applyAlignment="1" applyProtection="1">
      <alignment horizontal="center" wrapText="1"/>
    </xf>
    <xf numFmtId="0" fontId="6" fillId="0" borderId="0" xfId="5" applyFont="1" applyFill="1" applyBorder="1" applyAlignment="1" applyProtection="1">
      <alignment horizontal="center" wrapText="1"/>
    </xf>
    <xf numFmtId="49" fontId="6" fillId="0" borderId="0" xfId="6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right"/>
    </xf>
    <xf numFmtId="0" fontId="9" fillId="0" borderId="1" xfId="7" applyNumberFormat="1" applyFont="1" applyFill="1" applyBorder="1" applyAlignment="1" applyProtection="1">
      <alignment horizontal="left" wrapText="1" indent="1"/>
    </xf>
    <xf numFmtId="0" fontId="9" fillId="0" borderId="1" xfId="0" applyNumberFormat="1" applyFont="1" applyFill="1" applyBorder="1" applyAlignment="1" applyProtection="1">
      <alignment horizontal="left" wrapText="1" indent="1"/>
    </xf>
    <xf numFmtId="0" fontId="6" fillId="0" borderId="0" xfId="5" applyFont="1" applyBorder="1" applyAlignment="1" applyProtection="1">
      <alignment horizontal="center" wrapText="1"/>
    </xf>
    <xf numFmtId="0" fontId="6" fillId="0" borderId="0" xfId="5" applyFont="1" applyBorder="1" applyProtection="1"/>
    <xf numFmtId="49" fontId="10" fillId="0" borderId="2" xfId="7" applyNumberFormat="1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9" fontId="10" fillId="0" borderId="4" xfId="0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Protection="1">
      <alignment vertical="top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6" fillId="0" borderId="0" xfId="0" applyFont="1" applyProtection="1">
      <alignment vertical="top"/>
    </xf>
    <xf numFmtId="49" fontId="4" fillId="0" borderId="5" xfId="6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center" wrapText="1"/>
    </xf>
    <xf numFmtId="49" fontId="4" fillId="0" borderId="2" xfId="5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 indent="1"/>
    </xf>
    <xf numFmtId="4" fontId="4" fillId="2" borderId="2" xfId="6" applyNumberFormat="1" applyFont="1" applyFill="1" applyBorder="1" applyAlignment="1" applyProtection="1">
      <alignment horizontal="right" vertical="center" wrapText="1"/>
    </xf>
    <xf numFmtId="49" fontId="4" fillId="0" borderId="2" xfId="6" applyNumberFormat="1" applyFont="1" applyFill="1" applyBorder="1" applyAlignment="1" applyProtection="1">
      <alignment horizontal="left" vertical="center" wrapText="1" indent="2"/>
    </xf>
    <xf numFmtId="4" fontId="4" fillId="2" borderId="2" xfId="5" applyNumberFormat="1" applyFont="1" applyFill="1" applyBorder="1" applyAlignment="1" applyProtection="1">
      <alignment horizontal="right" vertical="center" wrapText="1"/>
    </xf>
    <xf numFmtId="4" fontId="4" fillId="0" borderId="2" xfId="5" applyNumberFormat="1" applyFont="1" applyFill="1" applyBorder="1" applyAlignment="1" applyProtection="1">
      <alignment horizontal="center" vertical="center" wrapText="1"/>
    </xf>
    <xf numFmtId="4" fontId="4" fillId="0" borderId="2" xfId="6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4" fillId="0" borderId="0" xfId="9" applyFont="1" applyFill="1" applyBorder="1" applyAlignment="1" applyProtection="1">
      <alignment horizontal="left" indent="1"/>
    </xf>
    <xf numFmtId="49" fontId="0" fillId="0" borderId="0" xfId="0" applyFont="1" applyFill="1" applyBorder="1" applyAlignment="1" applyProtection="1">
      <alignment horizontal="left" indent="1"/>
    </xf>
    <xf numFmtId="0" fontId="6" fillId="0" borderId="0" xfId="9" applyFont="1" applyBorder="1" applyAlignment="1" applyProtection="1"/>
    <xf numFmtId="0" fontId="6" fillId="0" borderId="0" xfId="9" applyFont="1" applyBorder="1" applyAlignment="1" applyProtection="1">
      <alignment horizontal="left" wrapText="1"/>
    </xf>
    <xf numFmtId="0" fontId="6" fillId="0" borderId="0" xfId="9" applyFont="1" applyBorder="1" applyAlignment="1" applyProtection="1">
      <alignment wrapText="1"/>
    </xf>
    <xf numFmtId="49" fontId="6" fillId="0" borderId="0" xfId="0" applyFont="1" applyBorder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49" fontId="10" fillId="0" borderId="4" xfId="9" applyNumberFormat="1" applyFont="1" applyFill="1" applyBorder="1" applyAlignment="1" applyProtection="1">
      <alignment horizontal="center" vertical="center" wrapText="1"/>
    </xf>
    <xf numFmtId="0" fontId="6" fillId="0" borderId="0" xfId="9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vertical="top"/>
    </xf>
    <xf numFmtId="49" fontId="10" fillId="0" borderId="2" xfId="0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center" vertical="center" wrapText="1"/>
    </xf>
    <xf numFmtId="0" fontId="10" fillId="0" borderId="6" xfId="9" applyFont="1" applyFill="1" applyBorder="1" applyAlignment="1" applyProtection="1">
      <alignment horizontal="center" vertical="center" wrapText="1"/>
    </xf>
    <xf numFmtId="49" fontId="6" fillId="0" borderId="0" xfId="0" applyFont="1" applyBorder="1" applyAlignment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49" fontId="0" fillId="0" borderId="5" xfId="0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Protection="1">
      <alignment vertical="top"/>
    </xf>
    <xf numFmtId="49" fontId="11" fillId="0" borderId="7" xfId="9" applyNumberFormat="1" applyFont="1" applyFill="1" applyBorder="1" applyAlignment="1" applyProtection="1">
      <alignment horizontal="center" vertical="center"/>
    </xf>
    <xf numFmtId="0" fontId="11" fillId="0" borderId="7" xfId="9" applyNumberFormat="1" applyFont="1" applyFill="1" applyBorder="1" applyAlignment="1" applyProtection="1">
      <alignment horizontal="center" vertical="center"/>
    </xf>
    <xf numFmtId="0" fontId="4" fillId="0" borderId="0" xfId="9" applyFont="1" applyFill="1" applyBorder="1" applyAlignment="1" applyProtection="1">
      <alignment horizontal="center" vertical="center" wrapText="1"/>
    </xf>
    <xf numFmtId="49" fontId="0" fillId="0" borderId="0" xfId="0" applyFont="1" applyProtection="1">
      <alignment vertical="top"/>
    </xf>
    <xf numFmtId="49" fontId="4" fillId="0" borderId="8" xfId="9" applyNumberFormat="1" applyFont="1" applyFill="1" applyBorder="1" applyAlignment="1" applyProtection="1">
      <alignment horizontal="left" vertical="center" indent="1"/>
    </xf>
    <xf numFmtId="49" fontId="11" fillId="0" borderId="1" xfId="9" applyNumberFormat="1" applyFont="1" applyFill="1" applyBorder="1" applyAlignment="1" applyProtection="1">
      <alignment horizontal="center" vertical="center"/>
    </xf>
    <xf numFmtId="0" fontId="11" fillId="0" borderId="1" xfId="9" applyNumberFormat="1" applyFont="1" applyFill="1" applyBorder="1" applyAlignment="1" applyProtection="1">
      <alignment horizontal="center" vertical="center"/>
    </xf>
    <xf numFmtId="0" fontId="11" fillId="0" borderId="9" xfId="9" applyNumberFormat="1" applyFont="1" applyFill="1" applyBorder="1" applyAlignment="1" applyProtection="1">
      <alignment horizontal="center" vertical="center"/>
    </xf>
    <xf numFmtId="49" fontId="6" fillId="0" borderId="5" xfId="9" applyNumberFormat="1" applyFont="1" applyFill="1" applyBorder="1" applyAlignment="1" applyProtection="1">
      <alignment horizontal="center" vertical="center"/>
    </xf>
    <xf numFmtId="49" fontId="6" fillId="0" borderId="2" xfId="9" applyNumberFormat="1" applyFont="1" applyFill="1" applyBorder="1" applyAlignment="1" applyProtection="1">
      <alignment horizontal="left" vertical="center" wrapText="1"/>
    </xf>
    <xf numFmtId="0" fontId="6" fillId="0" borderId="2" xfId="9" applyFont="1" applyFill="1" applyBorder="1" applyAlignment="1" applyProtection="1">
      <alignment horizontal="center" vertical="center" wrapText="1"/>
    </xf>
    <xf numFmtId="4" fontId="6" fillId="2" borderId="2" xfId="9" applyNumberFormat="1" applyFont="1" applyFill="1" applyBorder="1" applyAlignment="1" applyProtection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Fill="1" applyBorder="1" applyAlignment="1" applyProtection="1">
      <alignment horizontal="center" vertical="center" wrapText="1"/>
    </xf>
    <xf numFmtId="49" fontId="4" fillId="0" borderId="2" xfId="9" applyNumberFormat="1" applyFont="1" applyFill="1" applyBorder="1" applyAlignment="1" applyProtection="1">
      <alignment horizontal="center" vertical="center"/>
    </xf>
    <xf numFmtId="49" fontId="4" fillId="0" borderId="2" xfId="9" applyNumberFormat="1" applyFont="1" applyFill="1" applyBorder="1" applyAlignment="1" applyProtection="1">
      <alignment horizontal="left" vertical="center" wrapText="1" indent="1"/>
    </xf>
    <xf numFmtId="0" fontId="4" fillId="0" borderId="2" xfId="9" applyFont="1" applyFill="1" applyBorder="1" applyAlignment="1" applyProtection="1">
      <alignment horizontal="center" vertical="center" wrapText="1"/>
    </xf>
    <xf numFmtId="4" fontId="4" fillId="2" borderId="2" xfId="9" applyNumberFormat="1" applyFont="1" applyFill="1" applyBorder="1" applyAlignment="1" applyProtection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9" applyNumberFormat="1" applyFont="1" applyFill="1" applyBorder="1" applyAlignment="1" applyProtection="1">
      <alignment horizontal="center" vertical="center"/>
    </xf>
    <xf numFmtId="49" fontId="4" fillId="0" borderId="1" xfId="9" applyNumberFormat="1" applyFont="1" applyFill="1" applyBorder="1" applyAlignment="1" applyProtection="1">
      <alignment horizontal="left" vertical="center" wrapText="1" indent="1"/>
    </xf>
    <xf numFmtId="0" fontId="4" fillId="0" borderId="1" xfId="9" applyFont="1" applyFill="1" applyBorder="1" applyAlignment="1" applyProtection="1">
      <alignment horizontal="center" vertical="center" wrapText="1"/>
    </xf>
    <xf numFmtId="2" fontId="4" fillId="0" borderId="1" xfId="9" applyNumberFormat="1" applyFont="1" applyFill="1" applyBorder="1" applyAlignment="1" applyProtection="1">
      <alignment horizontal="center" vertical="center" wrapText="1"/>
    </xf>
    <xf numFmtId="49" fontId="4" fillId="0" borderId="9" xfId="9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49" fontId="0" fillId="0" borderId="0" xfId="0" applyAlignment="1" applyProtection="1">
      <alignment vertical="top"/>
    </xf>
    <xf numFmtId="49" fontId="0" fillId="0" borderId="0" xfId="0" applyProtection="1">
      <alignment vertical="top"/>
    </xf>
    <xf numFmtId="49" fontId="12" fillId="0" borderId="10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indent="1"/>
    </xf>
    <xf numFmtId="49" fontId="6" fillId="0" borderId="1" xfId="0" applyFont="1" applyFill="1" applyBorder="1" applyAlignment="1" applyProtection="1">
      <alignment horizontal="left" vertical="center"/>
    </xf>
    <xf numFmtId="49" fontId="6" fillId="0" borderId="1" xfId="0" applyFont="1" applyFill="1" applyBorder="1" applyAlignment="1" applyProtection="1">
      <alignment horizontal="left" vertical="center" indent="1"/>
    </xf>
    <xf numFmtId="49" fontId="6" fillId="0" borderId="9" xfId="0" applyFont="1" applyFill="1" applyBorder="1" applyAlignment="1" applyProtection="1">
      <alignment horizontal="left" vertical="center" indent="1"/>
    </xf>
    <xf numFmtId="49" fontId="0" fillId="0" borderId="11" xfId="0" applyFill="1" applyBorder="1" applyProtection="1">
      <alignment vertical="top"/>
    </xf>
    <xf numFmtId="49" fontId="4" fillId="0" borderId="2" xfId="9" applyNumberFormat="1" applyFont="1" applyFill="1" applyBorder="1" applyAlignment="1" applyProtection="1">
      <alignment horizontal="center" vertical="center" wrapText="1"/>
    </xf>
    <xf numFmtId="49" fontId="13" fillId="0" borderId="0" xfId="9" applyNumberFormat="1" applyFont="1" applyFill="1" applyBorder="1" applyAlignment="1" applyProtection="1">
      <alignment horizontal="center" vertical="center" wrapText="1"/>
    </xf>
    <xf numFmtId="49" fontId="2" fillId="0" borderId="0" xfId="0" applyFont="1" applyAlignment="1" applyProtection="1">
      <alignment horizontal="left" vertical="center"/>
    </xf>
    <xf numFmtId="49" fontId="14" fillId="0" borderId="8" xfId="9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Fill="1" applyBorder="1" applyAlignment="1" applyProtection="1">
      <alignment horizontal="left" vertical="center" indent="1"/>
    </xf>
    <xf numFmtId="49" fontId="15" fillId="0" borderId="7" xfId="0" applyFont="1" applyFill="1" applyBorder="1" applyAlignment="1" applyProtection="1">
      <alignment horizontal="left" vertical="center" indent="1"/>
    </xf>
    <xf numFmtId="49" fontId="0" fillId="0" borderId="1" xfId="0" applyNumberFormat="1" applyFont="1" applyFill="1" applyBorder="1" applyProtection="1">
      <alignment vertical="top"/>
    </xf>
    <xf numFmtId="49" fontId="4" fillId="0" borderId="1" xfId="9" applyNumberFormat="1" applyFont="1" applyFill="1" applyBorder="1" applyAlignment="1" applyProtection="1">
      <alignment horizontal="center" vertical="center" wrapText="1"/>
    </xf>
    <xf numFmtId="49" fontId="14" fillId="5" borderId="8" xfId="9" applyNumberFormat="1" applyFont="1" applyFill="1" applyBorder="1" applyAlignment="1" applyProtection="1">
      <alignment horizontal="center" vertical="center"/>
    </xf>
    <xf numFmtId="49" fontId="4" fillId="5" borderId="1" xfId="9" applyNumberFormat="1" applyFont="1" applyFill="1" applyBorder="1" applyAlignment="1" applyProtection="1">
      <alignment horizontal="left" vertical="center" wrapText="1" indent="1"/>
    </xf>
    <xf numFmtId="0" fontId="4" fillId="5" borderId="1" xfId="9" applyFont="1" applyFill="1" applyBorder="1" applyAlignment="1" applyProtection="1">
      <alignment horizontal="center" vertical="center" wrapText="1"/>
    </xf>
    <xf numFmtId="2" fontId="4" fillId="5" borderId="1" xfId="9" applyNumberFormat="1" applyFont="1" applyFill="1" applyBorder="1" applyAlignment="1" applyProtection="1">
      <alignment horizontal="center" vertical="center" wrapText="1"/>
    </xf>
    <xf numFmtId="49" fontId="4" fillId="5" borderId="9" xfId="9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Protection="1">
      <alignment vertical="top"/>
    </xf>
    <xf numFmtId="0" fontId="4" fillId="0" borderId="7" xfId="9" applyFont="1" applyFill="1" applyBorder="1" applyAlignment="1" applyProtection="1">
      <alignment horizontal="center" vertical="center" wrapText="1"/>
    </xf>
    <xf numFmtId="2" fontId="4" fillId="0" borderId="7" xfId="9" applyNumberFormat="1" applyFont="1" applyFill="1" applyBorder="1" applyAlignment="1" applyProtection="1">
      <alignment horizontal="center" vertical="center" wrapText="1"/>
    </xf>
    <xf numFmtId="49" fontId="4" fillId="0" borderId="7" xfId="9" applyNumberFormat="1" applyFont="1" applyFill="1" applyBorder="1" applyAlignment="1" applyProtection="1">
      <alignment horizontal="center" vertical="center" wrapText="1"/>
    </xf>
    <xf numFmtId="49" fontId="14" fillId="0" borderId="8" xfId="0" applyFont="1" applyFill="1" applyBorder="1" applyAlignment="1" applyProtection="1">
      <alignment horizontal="center" wrapText="1"/>
    </xf>
    <xf numFmtId="49" fontId="6" fillId="0" borderId="1" xfId="0" applyFont="1" applyFill="1" applyBorder="1" applyProtection="1">
      <alignment vertical="top"/>
    </xf>
    <xf numFmtId="49" fontId="6" fillId="0" borderId="9" xfId="0" applyFont="1" applyFill="1" applyBorder="1" applyProtection="1">
      <alignment vertical="top"/>
    </xf>
    <xf numFmtId="0" fontId="17" fillId="0" borderId="0" xfId="10" applyFont="1" applyBorder="1" applyAlignment="1" applyProtection="1">
      <alignment horizontal="left" vertical="center" indent="1"/>
    </xf>
    <xf numFmtId="0" fontId="0" fillId="0" borderId="0" xfId="9" applyNumberFormat="1" applyFont="1" applyFill="1" applyBorder="1" applyAlignment="1" applyProtection="1">
      <alignment horizontal="left" vertical="center" indent="1"/>
    </xf>
    <xf numFmtId="0" fontId="6" fillId="0" borderId="0" xfId="9" applyNumberFormat="1" applyFont="1" applyFill="1" applyBorder="1" applyAlignment="1" applyProtection="1">
      <alignment horizontal="left" vertical="top"/>
    </xf>
    <xf numFmtId="49" fontId="6" fillId="0" borderId="0" xfId="0" applyFont="1" applyAlignment="1" applyProtection="1">
      <alignment vertical="top"/>
    </xf>
    <xf numFmtId="0" fontId="0" fillId="0" borderId="0" xfId="0" applyNumberFormat="1" applyBorder="1" applyAlignment="1" applyProtection="1">
      <alignment horizontal="left" vertical="center" indent="1"/>
    </xf>
    <xf numFmtId="49" fontId="6" fillId="0" borderId="0" xfId="0" applyFont="1" applyBorder="1" applyAlignment="1" applyProtection="1">
      <alignment horizontal="left" vertical="top"/>
    </xf>
    <xf numFmtId="49" fontId="6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left" vertical="center" indent="1"/>
    </xf>
    <xf numFmtId="49" fontId="0" fillId="0" borderId="0" xfId="0" applyBorder="1" applyProtection="1">
      <alignment vertical="top"/>
    </xf>
    <xf numFmtId="49" fontId="6" fillId="0" borderId="0" xfId="0" applyNumberFormat="1" applyFont="1" applyFill="1" applyBorder="1" applyAlignment="1" applyProtection="1">
      <alignment horizontal="right"/>
    </xf>
    <xf numFmtId="49" fontId="0" fillId="0" borderId="1" xfId="0" applyFill="1" applyBorder="1" applyProtection="1">
      <alignment vertical="top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Font="1" applyFill="1" applyBorder="1" applyAlignment="1" applyProtection="1">
      <alignment horizontal="center" vertical="center" wrapText="1"/>
    </xf>
    <xf numFmtId="0" fontId="18" fillId="0" borderId="0" xfId="1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Fill="1" applyBorder="1" applyProtection="1">
      <alignment vertical="top"/>
    </xf>
    <xf numFmtId="49" fontId="0" fillId="0" borderId="0" xfId="0" applyNumberFormat="1" applyBorder="1" applyProtection="1">
      <alignment vertical="top"/>
    </xf>
    <xf numFmtId="49" fontId="15" fillId="0" borderId="0" xfId="0" applyNumberFormat="1" applyFont="1" applyFill="1" applyBorder="1" applyAlignment="1" applyProtection="1">
      <alignment horizontal="left" vertical="center" indent="1"/>
    </xf>
    <xf numFmtId="49" fontId="15" fillId="0" borderId="0" xfId="0" applyFont="1" applyFill="1" applyBorder="1" applyAlignment="1" applyProtection="1">
      <alignment horizontal="left" vertical="center" indent="1"/>
    </xf>
  </cellXfs>
  <cellStyles count="12">
    <cellStyle name="Normal_баланс для заливки" xfId="7"/>
    <cellStyle name="Гиперссылка" xfId="10" builtinId="8"/>
    <cellStyle name="ЗаголовокСтолбца" xfId="8"/>
    <cellStyle name="Обычный" xfId="0" builtinId="0"/>
    <cellStyle name="Обычный 14" xfId="11"/>
    <cellStyle name="Обычный_20E2" xfId="6"/>
    <cellStyle name="Обычный_Forma_1" xfId="3"/>
    <cellStyle name="Обычный_PRIL1.ELECTR" xfId="1"/>
    <cellStyle name="Обычный_proverka" xfId="5"/>
    <cellStyle name="Обычный_ЖКУ_проект3" xfId="2"/>
    <cellStyle name="Обычный_Инвестиции Сети Сбыты ЭСО" xfId="9"/>
    <cellStyle name="Обычный_форма 1 водопровод для орг_CALC.KV.4.78(v1.0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1\&#1050;&#1088;&#1072;&#1089;&#1085;&#1086;&#1103;&#1088;&#1089;&#1082;&#1080;&#1081;%20&#1082;&#1088;&#1072;&#1081;.NET.INV.(III%20&#1082;&#1074;&#1072;&#1088;&#1090;&#1072;&#1083;)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 refreshError="1"/>
      <sheetData sheetId="1" refreshError="1"/>
      <sheetData sheetId="2">
        <row r="3">
          <cell r="B3" t="str">
            <v>Версия 1.2.1</v>
          </cell>
        </row>
      </sheetData>
      <sheetData sheetId="3" refreshError="1"/>
      <sheetData sheetId="4">
        <row r="11">
          <cell r="J11" t="str">
            <v>Красноярский край</v>
          </cell>
        </row>
        <row r="13">
          <cell r="J13">
            <v>2021</v>
          </cell>
        </row>
      </sheetData>
      <sheetData sheetId="5">
        <row r="8">
          <cell r="H8" t="str">
            <v>А. Регулирующихся методом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9">
          <cell r="H19" t="str">
            <v>С. Регулирующихся методом индексации на основе долгосрочных параметров</v>
          </cell>
        </row>
      </sheetData>
      <sheetData sheetId="6" refreshError="1"/>
      <sheetData sheetId="7"/>
      <sheetData sheetId="8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</sheetData>
      <sheetData sheetId="9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</sheetData>
      <sheetData sheetId="10"/>
      <sheetData sheetId="11" refreshError="1"/>
      <sheetData sheetId="12" refreshError="1"/>
      <sheetData sheetId="13">
        <row r="2">
          <cell r="E2">
            <v>2015</v>
          </cell>
          <cell r="H2" t="str">
            <v>I квартал</v>
          </cell>
        </row>
        <row r="3">
          <cell r="E3">
            <v>2016</v>
          </cell>
          <cell r="H3" t="str">
            <v>II квартал</v>
          </cell>
        </row>
        <row r="4">
          <cell r="E4">
            <v>2017</v>
          </cell>
          <cell r="H4" t="str">
            <v>III квартал</v>
          </cell>
        </row>
        <row r="5">
          <cell r="E5">
            <v>2018</v>
          </cell>
          <cell r="H5" t="str">
            <v>IV квартал</v>
          </cell>
        </row>
        <row r="6">
          <cell r="E6">
            <v>2019</v>
          </cell>
          <cell r="H6" t="str">
            <v>год</v>
          </cell>
        </row>
        <row r="7">
          <cell r="E7">
            <v>2020</v>
          </cell>
        </row>
        <row r="8">
          <cell r="E8">
            <v>2021</v>
          </cell>
        </row>
        <row r="9">
          <cell r="E9">
            <v>2022</v>
          </cell>
        </row>
        <row r="10">
          <cell r="E10">
            <v>2023</v>
          </cell>
        </row>
        <row r="11">
          <cell r="E11">
            <v>2024</v>
          </cell>
        </row>
        <row r="12">
          <cell r="E12">
            <v>2025</v>
          </cell>
        </row>
        <row r="13">
          <cell r="E13">
            <v>2026</v>
          </cell>
        </row>
        <row r="14">
          <cell r="E14">
            <v>2027</v>
          </cell>
        </row>
        <row r="15">
          <cell r="E15">
            <v>2028</v>
          </cell>
        </row>
        <row r="16">
          <cell r="E16">
            <v>2029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Tit"/>
  <dimension ref="A1:L19"/>
  <sheetViews>
    <sheetView showGridLines="0" topLeftCell="H8" zoomScaleNormal="100" workbookViewId="0">
      <selection activeCell="L32" sqref="L32"/>
    </sheetView>
  </sheetViews>
  <sheetFormatPr defaultRowHeight="11.25" x14ac:dyDescent="0.15"/>
  <cols>
    <col min="1" max="1" width="3" style="4" hidden="1" customWidth="1"/>
    <col min="2" max="2" width="9.42578125" style="4" hidden="1" customWidth="1"/>
    <col min="3" max="3" width="5.28515625" style="4" hidden="1" customWidth="1"/>
    <col min="4" max="4" width="5.42578125" style="4" hidden="1" customWidth="1"/>
    <col min="5" max="5" width="6" style="1" hidden="1" customWidth="1"/>
    <col min="6" max="6" width="6.140625" style="2" hidden="1" customWidth="1"/>
    <col min="7" max="7" width="3.7109375" style="3" hidden="1" customWidth="1"/>
    <col min="8" max="8" width="6.7109375" style="4" customWidth="1"/>
    <col min="9" max="9" width="27.28515625" style="4" customWidth="1"/>
    <col min="10" max="10" width="25.7109375" style="4" customWidth="1"/>
    <col min="11" max="11" width="25.7109375" style="5" customWidth="1"/>
    <col min="12" max="12" width="6.7109375" style="5" customWidth="1"/>
    <col min="13" max="16384" width="9.140625" style="4"/>
  </cols>
  <sheetData>
    <row r="1" spans="5:12" hidden="1" x14ac:dyDescent="0.15"/>
    <row r="2" spans="5:12" hidden="1" x14ac:dyDescent="0.15"/>
    <row r="3" spans="5:12" s="7" customFormat="1" ht="20.25" hidden="1" customHeight="1" x14ac:dyDescent="0.15">
      <c r="E3" s="6"/>
      <c r="F3" s="2"/>
      <c r="K3" s="8"/>
      <c r="L3" s="8"/>
    </row>
    <row r="4" spans="5:12" s="7" customFormat="1" ht="20.25" hidden="1" customHeight="1" x14ac:dyDescent="0.15">
      <c r="E4" s="6"/>
      <c r="F4" s="2"/>
      <c r="K4" s="8"/>
      <c r="L4" s="8"/>
    </row>
    <row r="5" spans="5:12" s="7" customFormat="1" ht="20.25" hidden="1" customHeight="1" x14ac:dyDescent="0.15">
      <c r="E5" s="6"/>
      <c r="F5" s="2"/>
      <c r="K5" s="8"/>
      <c r="L5" s="8"/>
    </row>
    <row r="6" spans="5:12" s="7" customFormat="1" ht="25.5" hidden="1" customHeight="1" x14ac:dyDescent="0.15">
      <c r="E6" s="6"/>
      <c r="F6" s="2"/>
      <c r="K6" s="8"/>
      <c r="L6" s="8"/>
    </row>
    <row r="7" spans="5:12" s="7" customFormat="1" ht="25.5" hidden="1" customHeight="1" x14ac:dyDescent="0.15">
      <c r="E7" s="6"/>
      <c r="F7" s="2"/>
      <c r="K7" s="8"/>
      <c r="L7" s="8"/>
    </row>
    <row r="8" spans="5:12" ht="15" customHeight="1" x14ac:dyDescent="0.15">
      <c r="K8" s="9" t="str">
        <f>version</f>
        <v>Версия 1.2.1</v>
      </c>
    </row>
    <row r="9" spans="5:12" ht="22.5" customHeight="1" x14ac:dyDescent="0.15">
      <c r="I9" s="10" t="s">
        <v>0</v>
      </c>
      <c r="J9" s="11"/>
      <c r="K9" s="11"/>
      <c r="L9" s="12"/>
    </row>
    <row r="10" spans="5:12" ht="3" customHeight="1" x14ac:dyDescent="0.15">
      <c r="H10" s="13"/>
      <c r="I10" s="13"/>
      <c r="J10" s="13"/>
      <c r="K10" s="14"/>
      <c r="L10" s="15"/>
    </row>
    <row r="11" spans="5:12" ht="22.5" customHeight="1" x14ac:dyDescent="0.15">
      <c r="H11" s="13"/>
      <c r="I11" s="16" t="s">
        <v>1</v>
      </c>
      <c r="J11" s="17" t="s">
        <v>2</v>
      </c>
      <c r="K11" s="18"/>
      <c r="L11" s="15"/>
    </row>
    <row r="12" spans="5:12" s="19" customFormat="1" ht="14.25" customHeight="1" x14ac:dyDescent="0.15">
      <c r="H12" s="20"/>
      <c r="I12" s="21"/>
      <c r="J12" s="22" t="s">
        <v>3</v>
      </c>
      <c r="K12" s="22" t="s">
        <v>4</v>
      </c>
      <c r="L12" s="20"/>
    </row>
    <row r="13" spans="5:12" s="19" customFormat="1" ht="22.5" customHeight="1" x14ac:dyDescent="0.15">
      <c r="H13" s="20"/>
      <c r="I13" s="23" t="s">
        <v>5</v>
      </c>
      <c r="J13" s="24">
        <v>2021</v>
      </c>
      <c r="K13" s="25" t="s">
        <v>6</v>
      </c>
      <c r="L13" s="20"/>
    </row>
    <row r="14" spans="5:12" s="19" customFormat="1" ht="3" customHeight="1" x14ac:dyDescent="0.15">
      <c r="H14" s="20"/>
      <c r="I14" s="21"/>
      <c r="J14" s="26"/>
      <c r="K14" s="26"/>
      <c r="L14" s="20"/>
    </row>
    <row r="15" spans="5:12" s="27" customFormat="1" ht="15" customHeight="1" x14ac:dyDescent="0.15">
      <c r="H15" s="28"/>
      <c r="I15" s="29" t="s">
        <v>7</v>
      </c>
      <c r="J15" s="30"/>
      <c r="K15" s="30"/>
      <c r="L15" s="31"/>
    </row>
    <row r="16" spans="5:12" s="27" customFormat="1" ht="22.5" customHeight="1" x14ac:dyDescent="0.15">
      <c r="H16" s="28"/>
      <c r="I16" s="23" t="s">
        <v>8</v>
      </c>
      <c r="J16" s="32" t="s">
        <v>9</v>
      </c>
      <c r="K16" s="33"/>
      <c r="L16" s="31"/>
    </row>
    <row r="17" spans="8:12" s="27" customFormat="1" ht="22.5" customHeight="1" x14ac:dyDescent="0.15">
      <c r="H17" s="28"/>
      <c r="I17" s="23" t="s">
        <v>10</v>
      </c>
      <c r="J17" s="34" t="s">
        <v>11</v>
      </c>
      <c r="K17" s="35"/>
      <c r="L17" s="31"/>
    </row>
    <row r="18" spans="8:12" s="27" customFormat="1" ht="3" customHeight="1" x14ac:dyDescent="0.15">
      <c r="H18" s="28"/>
      <c r="I18" s="36"/>
      <c r="J18" s="37"/>
      <c r="K18" s="37"/>
      <c r="L18" s="37"/>
    </row>
    <row r="19" spans="8:12" ht="22.5" customHeight="1" x14ac:dyDescent="0.15">
      <c r="I19" s="23" t="s">
        <v>12</v>
      </c>
      <c r="J19" s="38">
        <v>44470.359282407408</v>
      </c>
      <c r="K19" s="38"/>
    </row>
  </sheetData>
  <sheetProtection algorithmName="SHA-512" hashValue="mIN6DiQ430/KIFrunZGKO5bDqqCimvE+T7lspVQ6A36IPEqvkazVCxuebpq7YzQxKt4bsmNscUw8T1MX15gYaQ==" saltValue="2XdQYmMuntBv1LO7ErSFXA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2">
    <pageSetUpPr fitToPage="1"/>
  </sheetPr>
  <dimension ref="A1:Q23"/>
  <sheetViews>
    <sheetView showGridLines="0" topLeftCell="G8" zoomScaleNormal="100" workbookViewId="0">
      <selection activeCell="G8" sqref="G8"/>
    </sheetView>
  </sheetViews>
  <sheetFormatPr defaultRowHeight="11.25" x14ac:dyDescent="0.15"/>
  <cols>
    <col min="1" max="6" width="3.7109375" style="39" hidden="1" customWidth="1"/>
    <col min="7" max="7" width="3.7109375" style="39" customWidth="1"/>
    <col min="8" max="8" width="9.7109375" style="40" customWidth="1"/>
    <col min="9" max="9" width="45.5703125" style="41" customWidth="1"/>
    <col min="10" max="10" width="15.7109375" style="42" customWidth="1"/>
    <col min="11" max="17" width="15.7109375" style="39" customWidth="1"/>
    <col min="18" max="19" width="3.7109375" style="39" customWidth="1"/>
    <col min="20" max="16384" width="9.140625" style="39"/>
  </cols>
  <sheetData>
    <row r="1" spans="7:17" hidden="1" x14ac:dyDescent="0.15"/>
    <row r="2" spans="7:17" hidden="1" x14ac:dyDescent="0.15"/>
    <row r="3" spans="7:17" hidden="1" x14ac:dyDescent="0.15"/>
    <row r="4" spans="7:17" hidden="1" x14ac:dyDescent="0.15"/>
    <row r="5" spans="7:17" hidden="1" x14ac:dyDescent="0.15"/>
    <row r="6" spans="7:17" ht="15" hidden="1" customHeight="1" x14ac:dyDescent="0.15">
      <c r="H6" s="43"/>
      <c r="I6" s="44"/>
      <c r="J6" s="44"/>
      <c r="K6" s="42"/>
    </row>
    <row r="7" spans="7:17" ht="15" hidden="1" customHeight="1" x14ac:dyDescent="0.15">
      <c r="G7" s="40"/>
      <c r="H7" s="43"/>
      <c r="I7" s="45"/>
      <c r="J7" s="45"/>
      <c r="K7" s="46"/>
      <c r="L7" s="40"/>
      <c r="M7" s="40"/>
      <c r="N7" s="40"/>
      <c r="O7" s="40"/>
      <c r="P7" s="40"/>
      <c r="Q7" s="47"/>
    </row>
    <row r="8" spans="7:17" ht="22.5" customHeight="1" x14ac:dyDescent="0.2">
      <c r="G8" s="40"/>
      <c r="H8" s="48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2021 году</v>
      </c>
      <c r="I8" s="49"/>
      <c r="J8" s="49"/>
      <c r="K8" s="49"/>
      <c r="L8" s="49"/>
      <c r="M8" s="49"/>
      <c r="N8" s="49"/>
      <c r="O8" s="49"/>
      <c r="P8" s="49"/>
      <c r="Q8" s="49"/>
    </row>
    <row r="9" spans="7:17" ht="15" hidden="1" customHeight="1" x14ac:dyDescent="0.15">
      <c r="G9" s="40"/>
      <c r="H9" s="43"/>
      <c r="I9" s="50"/>
      <c r="J9" s="50"/>
      <c r="K9" s="46"/>
      <c r="L9" s="51"/>
      <c r="M9" s="51"/>
      <c r="N9" s="51"/>
      <c r="O9" s="51"/>
      <c r="P9" s="51"/>
      <c r="Q9" s="47" t="s">
        <v>13</v>
      </c>
    </row>
    <row r="10" spans="7:17" ht="15" customHeight="1" x14ac:dyDescent="0.15">
      <c r="G10" s="40"/>
      <c r="H10" s="52" t="s">
        <v>14</v>
      </c>
      <c r="I10" s="53" t="s">
        <v>15</v>
      </c>
      <c r="J10" s="54" t="s">
        <v>16</v>
      </c>
      <c r="K10" s="55"/>
      <c r="L10" s="55"/>
      <c r="M10" s="55"/>
      <c r="N10" s="54" t="s">
        <v>17</v>
      </c>
      <c r="O10" s="55"/>
      <c r="P10" s="55"/>
      <c r="Q10" s="55"/>
    </row>
    <row r="11" spans="7:17" ht="78.75" x14ac:dyDescent="0.15">
      <c r="G11" s="40"/>
      <c r="H11" s="56"/>
      <c r="I11" s="57"/>
      <c r="J11" s="58" t="s">
        <v>18</v>
      </c>
      <c r="K11" s="59" t="s">
        <v>19</v>
      </c>
      <c r="L11" s="59" t="s">
        <v>20</v>
      </c>
      <c r="M11" s="59" t="s">
        <v>21</v>
      </c>
      <c r="N11" s="58" t="s">
        <v>18</v>
      </c>
      <c r="O11" s="59" t="s">
        <v>19</v>
      </c>
      <c r="P11" s="59" t="s">
        <v>20</v>
      </c>
      <c r="Q11" s="59" t="s">
        <v>21</v>
      </c>
    </row>
    <row r="12" spans="7:17" s="63" customFormat="1" x14ac:dyDescent="0.15">
      <c r="G12" s="60"/>
      <c r="H12" s="61">
        <v>1</v>
      </c>
      <c r="I12" s="61">
        <v>2</v>
      </c>
      <c r="J12" s="62">
        <v>3</v>
      </c>
      <c r="K12" s="62">
        <v>4</v>
      </c>
      <c r="L12" s="62">
        <v>5</v>
      </c>
      <c r="M12" s="62">
        <v>6</v>
      </c>
      <c r="N12" s="62">
        <v>7</v>
      </c>
      <c r="O12" s="62">
        <v>8</v>
      </c>
      <c r="P12" s="62">
        <v>9</v>
      </c>
      <c r="Q12" s="62">
        <v>10</v>
      </c>
    </row>
    <row r="13" spans="7:17" ht="22.5" x14ac:dyDescent="0.15">
      <c r="G13" s="40"/>
      <c r="H13" s="64" t="s">
        <v>22</v>
      </c>
      <c r="I13" s="65" t="s">
        <v>23</v>
      </c>
      <c r="J13" s="66">
        <f t="shared" ref="J13:Q13" si="0">J14+J22+J23</f>
        <v>0</v>
      </c>
      <c r="K13" s="66">
        <f t="shared" si="0"/>
        <v>0</v>
      </c>
      <c r="L13" s="66">
        <f t="shared" si="0"/>
        <v>0</v>
      </c>
      <c r="M13" s="66">
        <f t="shared" si="0"/>
        <v>0</v>
      </c>
      <c r="N13" s="66">
        <f t="shared" si="0"/>
        <v>0</v>
      </c>
      <c r="O13" s="66">
        <f t="shared" si="0"/>
        <v>0</v>
      </c>
      <c r="P13" s="66">
        <f t="shared" si="0"/>
        <v>0</v>
      </c>
      <c r="Q13" s="66">
        <f t="shared" si="0"/>
        <v>0</v>
      </c>
    </row>
    <row r="14" spans="7:17" ht="15" customHeight="1" x14ac:dyDescent="0.15">
      <c r="G14" s="40"/>
      <c r="H14" s="67" t="s">
        <v>24</v>
      </c>
      <c r="I14" s="68" t="s">
        <v>25</v>
      </c>
      <c r="J14" s="69">
        <f>J15+J16+J17+J18</f>
        <v>0</v>
      </c>
      <c r="K14" s="69">
        <f>K15+K16</f>
        <v>0</v>
      </c>
      <c r="L14" s="69">
        <f>L17+L18</f>
        <v>0</v>
      </c>
      <c r="M14" s="69">
        <f>M15+M16</f>
        <v>0</v>
      </c>
      <c r="N14" s="69">
        <f>N15+N16+N17+N18</f>
        <v>0</v>
      </c>
      <c r="O14" s="69">
        <f>O15+O16</f>
        <v>0</v>
      </c>
      <c r="P14" s="69">
        <f>P17+P18</f>
        <v>0</v>
      </c>
      <c r="Q14" s="69">
        <f>Q15+Q16</f>
        <v>0</v>
      </c>
    </row>
    <row r="15" spans="7:17" ht="15" customHeight="1" x14ac:dyDescent="0.15">
      <c r="G15" s="40"/>
      <c r="H15" s="67" t="s">
        <v>26</v>
      </c>
      <c r="I15" s="70" t="s">
        <v>27</v>
      </c>
      <c r="J15" s="69">
        <f>K15+M15</f>
        <v>0</v>
      </c>
      <c r="K15" s="71">
        <f>[1]CO1!S14</f>
        <v>0</v>
      </c>
      <c r="L15" s="72" t="s">
        <v>28</v>
      </c>
      <c r="M15" s="71">
        <f>[1]CO1!S35</f>
        <v>0</v>
      </c>
      <c r="N15" s="69">
        <f>O15+Q15</f>
        <v>0</v>
      </c>
      <c r="O15" s="71">
        <f>[1]CO1!T14</f>
        <v>0</v>
      </c>
      <c r="P15" s="72" t="s">
        <v>28</v>
      </c>
      <c r="Q15" s="71">
        <f>[1]CO1!T35</f>
        <v>0</v>
      </c>
    </row>
    <row r="16" spans="7:17" ht="15" customHeight="1" x14ac:dyDescent="0.15">
      <c r="G16" s="40"/>
      <c r="H16" s="67" t="s">
        <v>29</v>
      </c>
      <c r="I16" s="70" t="s">
        <v>30</v>
      </c>
      <c r="J16" s="69">
        <f>K16+M16</f>
        <v>0</v>
      </c>
      <c r="K16" s="71">
        <f>[1]CO1!U14</f>
        <v>0</v>
      </c>
      <c r="L16" s="72" t="s">
        <v>28</v>
      </c>
      <c r="M16" s="71">
        <f>[1]CO1!U35</f>
        <v>0</v>
      </c>
      <c r="N16" s="69">
        <f>O16+Q16</f>
        <v>0</v>
      </c>
      <c r="O16" s="71">
        <f>[1]CO1!V14</f>
        <v>0</v>
      </c>
      <c r="P16" s="72" t="s">
        <v>28</v>
      </c>
      <c r="Q16" s="71">
        <f>[1]CO1!V35</f>
        <v>0</v>
      </c>
    </row>
    <row r="17" spans="7:17" ht="15" customHeight="1" x14ac:dyDescent="0.15">
      <c r="G17" s="40"/>
      <c r="H17" s="67" t="s">
        <v>31</v>
      </c>
      <c r="I17" s="70" t="s">
        <v>32</v>
      </c>
      <c r="J17" s="69">
        <f>L17</f>
        <v>0</v>
      </c>
      <c r="K17" s="72" t="s">
        <v>28</v>
      </c>
      <c r="L17" s="71">
        <f>[1]CO2!S14</f>
        <v>0</v>
      </c>
      <c r="M17" s="72" t="s">
        <v>28</v>
      </c>
      <c r="N17" s="69">
        <f>P17</f>
        <v>0</v>
      </c>
      <c r="O17" s="72" t="s">
        <v>28</v>
      </c>
      <c r="P17" s="71">
        <f>[1]CO2!T14</f>
        <v>0</v>
      </c>
      <c r="Q17" s="72" t="s">
        <v>28</v>
      </c>
    </row>
    <row r="18" spans="7:17" ht="15" customHeight="1" x14ac:dyDescent="0.15">
      <c r="G18" s="40"/>
      <c r="H18" s="67" t="s">
        <v>33</v>
      </c>
      <c r="I18" s="70" t="s">
        <v>34</v>
      </c>
      <c r="J18" s="69">
        <f>L18</f>
        <v>0</v>
      </c>
      <c r="K18" s="72" t="s">
        <v>28</v>
      </c>
      <c r="L18" s="71">
        <f>[1]CO2!U14</f>
        <v>0</v>
      </c>
      <c r="M18" s="72" t="s">
        <v>28</v>
      </c>
      <c r="N18" s="69">
        <f>P18</f>
        <v>0</v>
      </c>
      <c r="O18" s="72" t="s">
        <v>28</v>
      </c>
      <c r="P18" s="71">
        <f>[1]CO2!V14</f>
        <v>0</v>
      </c>
      <c r="Q18" s="72" t="s">
        <v>28</v>
      </c>
    </row>
    <row r="19" spans="7:17" ht="15" customHeight="1" x14ac:dyDescent="0.15">
      <c r="G19" s="40"/>
      <c r="H19" s="67" t="s">
        <v>35</v>
      </c>
      <c r="I19" s="68" t="s">
        <v>36</v>
      </c>
      <c r="J19" s="69">
        <f>J20+J21</f>
        <v>0</v>
      </c>
      <c r="K19" s="73" t="s">
        <v>28</v>
      </c>
      <c r="L19" s="69">
        <f>L20+L21</f>
        <v>0</v>
      </c>
      <c r="M19" s="73" t="s">
        <v>28</v>
      </c>
      <c r="N19" s="69">
        <f>N20+N21</f>
        <v>0</v>
      </c>
      <c r="O19" s="73" t="s">
        <v>28</v>
      </c>
      <c r="P19" s="69">
        <f>P20+P21</f>
        <v>0</v>
      </c>
      <c r="Q19" s="73" t="s">
        <v>28</v>
      </c>
    </row>
    <row r="20" spans="7:17" ht="15" customHeight="1" x14ac:dyDescent="0.15">
      <c r="G20" s="40"/>
      <c r="H20" s="67" t="s">
        <v>37</v>
      </c>
      <c r="I20" s="70" t="s">
        <v>38</v>
      </c>
      <c r="J20" s="69">
        <f>L20</f>
        <v>0</v>
      </c>
      <c r="K20" s="72" t="s">
        <v>28</v>
      </c>
      <c r="L20" s="71">
        <f>[1]CO2!W14</f>
        <v>0</v>
      </c>
      <c r="M20" s="72" t="s">
        <v>28</v>
      </c>
      <c r="N20" s="69">
        <f>P20</f>
        <v>0</v>
      </c>
      <c r="O20" s="72" t="s">
        <v>28</v>
      </c>
      <c r="P20" s="71">
        <f>[1]CO2!X14</f>
        <v>0</v>
      </c>
      <c r="Q20" s="72" t="s">
        <v>28</v>
      </c>
    </row>
    <row r="21" spans="7:17" ht="15" customHeight="1" x14ac:dyDescent="0.15">
      <c r="G21" s="40"/>
      <c r="H21" s="67" t="s">
        <v>39</v>
      </c>
      <c r="I21" s="70" t="s">
        <v>40</v>
      </c>
      <c r="J21" s="69">
        <f>L21</f>
        <v>0</v>
      </c>
      <c r="K21" s="72" t="s">
        <v>28</v>
      </c>
      <c r="L21" s="71">
        <f>[1]CO2!Y14</f>
        <v>0</v>
      </c>
      <c r="M21" s="72" t="s">
        <v>28</v>
      </c>
      <c r="N21" s="69">
        <f>P21</f>
        <v>0</v>
      </c>
      <c r="O21" s="72" t="s">
        <v>28</v>
      </c>
      <c r="P21" s="71">
        <f>[1]CO2!Z14</f>
        <v>0</v>
      </c>
      <c r="Q21" s="72" t="s">
        <v>28</v>
      </c>
    </row>
    <row r="22" spans="7:17" ht="33.75" x14ac:dyDescent="0.15">
      <c r="G22" s="40"/>
      <c r="H22" s="67" t="s">
        <v>41</v>
      </c>
      <c r="I22" s="68" t="s">
        <v>42</v>
      </c>
      <c r="J22" s="69">
        <f>SUM(K22:M22)</f>
        <v>0</v>
      </c>
      <c r="K22" s="71">
        <f>[1]CO1!W14</f>
        <v>0</v>
      </c>
      <c r="L22" s="71">
        <f>[1]CO2!AA14</f>
        <v>0</v>
      </c>
      <c r="M22" s="71">
        <f>[1]CO1!W35</f>
        <v>0</v>
      </c>
      <c r="N22" s="69">
        <f>SUM(O22:Q22)</f>
        <v>0</v>
      </c>
      <c r="O22" s="71">
        <f>[1]CO1!X14</f>
        <v>0</v>
      </c>
      <c r="P22" s="71">
        <f>[1]CO2!AB14</f>
        <v>0</v>
      </c>
      <c r="Q22" s="71">
        <f>[1]CO1!X35</f>
        <v>0</v>
      </c>
    </row>
    <row r="23" spans="7:17" ht="15" customHeight="1" x14ac:dyDescent="0.15">
      <c r="G23" s="40"/>
      <c r="H23" s="67" t="s">
        <v>43</v>
      </c>
      <c r="I23" s="68" t="s">
        <v>44</v>
      </c>
      <c r="J23" s="69">
        <f>SUM(K23:M23)</f>
        <v>0</v>
      </c>
      <c r="K23" s="71">
        <f>[1]CO1!Y14</f>
        <v>0</v>
      </c>
      <c r="L23" s="71">
        <f>[1]CO2!AC14</f>
        <v>0</v>
      </c>
      <c r="M23" s="71">
        <f>[1]CO1!Y35</f>
        <v>0</v>
      </c>
      <c r="N23" s="69">
        <f>SUM(O23:Q23)</f>
        <v>0</v>
      </c>
      <c r="O23" s="71">
        <f>[1]CO1!Z14</f>
        <v>0</v>
      </c>
      <c r="P23" s="71">
        <f>[1]CO2!AD14</f>
        <v>0</v>
      </c>
      <c r="Q23" s="71">
        <f>[1]CO1!Z35</f>
        <v>0</v>
      </c>
    </row>
  </sheetData>
  <sheetProtection algorithmName="SHA-512" hashValue="Z1InkZIfrvD/osdMbU5mxH4ujaC37E1gMJBW/pom7BCFyWL4mHNp0VoCnnJ5Tp6O/Utv89uPKtkcMJxdnPT84Q==" saltValue="Mu2s1LG6DDzy8mM2XMGUwg==" spinCount="100000" sheet="1" objects="1" scenarios="1" formatColumns="0" formatRows="0"/>
  <mergeCells count="6">
    <mergeCell ref="I6:J6"/>
    <mergeCell ref="H8:Q8"/>
    <mergeCell ref="H10:H11"/>
    <mergeCell ref="I10:I11"/>
    <mergeCell ref="J10:M10"/>
    <mergeCell ref="N10:Q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3">
    <pageSetUpPr fitToPage="1"/>
  </sheetPr>
  <dimension ref="A1:AB47"/>
  <sheetViews>
    <sheetView showGridLines="0" topLeftCell="A6" zoomScaleNormal="100" workbookViewId="0">
      <pane xSplit="9" ySplit="7" topLeftCell="R13" activePane="bottomRight" state="frozen"/>
      <selection activeCell="G6" sqref="G6"/>
      <selection pane="topRight" activeCell="J6" sqref="J6"/>
      <selection pane="bottomLeft" activeCell="G13" sqref="G13"/>
      <selection pane="bottomRight" activeCell="G26" sqref="G26"/>
    </sheetView>
  </sheetViews>
  <sheetFormatPr defaultRowHeight="11.25" x14ac:dyDescent="0.15"/>
  <cols>
    <col min="1" max="5" width="9.140625" style="63" hidden="1" customWidth="1"/>
    <col min="6" max="6" width="5.7109375" style="63" hidden="1" customWidth="1"/>
    <col min="7" max="7" width="3.7109375" style="63" customWidth="1"/>
    <col min="8" max="8" width="8.7109375" style="63" customWidth="1"/>
    <col min="9" max="9" width="42.28515625" style="63" customWidth="1"/>
    <col min="10" max="26" width="15.7109375" style="63" customWidth="1"/>
    <col min="27" max="27" width="24.7109375" style="63" customWidth="1"/>
    <col min="28" max="28" width="5.7109375" style="74" customWidth="1"/>
    <col min="29" max="16384" width="9.140625" style="63"/>
  </cols>
  <sheetData>
    <row r="1" spans="7:28" hidden="1" x14ac:dyDescent="0.15"/>
    <row r="2" spans="7:28" hidden="1" x14ac:dyDescent="0.15"/>
    <row r="3" spans="7:28" hidden="1" x14ac:dyDescent="0.15"/>
    <row r="4" spans="7:28" hidden="1" x14ac:dyDescent="0.15"/>
    <row r="5" spans="7:28" hidden="1" x14ac:dyDescent="0.15"/>
    <row r="6" spans="7:28" ht="22.5" customHeight="1" x14ac:dyDescent="0.15">
      <c r="G6" s="60"/>
      <c r="H6" s="75" t="str">
        <f>"Мониторинг инвестиционных программ сетевых компаний за " &amp; IF(prd &lt;&gt; "",prd &amp; " год","[год не определен]")</f>
        <v>Мониторинг инвестиционных программ сетевых компаний за 2021 год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7:28" ht="15" hidden="1" customHeight="1" x14ac:dyDescent="0.15">
      <c r="G7" s="60"/>
      <c r="H7" s="77"/>
      <c r="I7" s="78"/>
      <c r="J7" s="79"/>
      <c r="K7" s="79"/>
      <c r="L7" s="79"/>
      <c r="M7" s="79"/>
      <c r="N7" s="79"/>
      <c r="O7" s="79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60"/>
    </row>
    <row r="8" spans="7:28" s="80" customFormat="1" ht="15" customHeight="1" x14ac:dyDescent="0.15">
      <c r="G8" s="60"/>
      <c r="H8" s="81" t="s">
        <v>45</v>
      </c>
      <c r="I8" s="81" t="s">
        <v>46</v>
      </c>
      <c r="J8" s="81" t="s">
        <v>47</v>
      </c>
      <c r="K8" s="82"/>
      <c r="L8" s="81" t="s">
        <v>48</v>
      </c>
      <c r="M8" s="82"/>
      <c r="N8" s="82"/>
      <c r="O8" s="81" t="s">
        <v>49</v>
      </c>
      <c r="P8" s="82"/>
      <c r="Q8" s="81" t="s">
        <v>50</v>
      </c>
      <c r="R8" s="82"/>
      <c r="S8" s="82"/>
      <c r="T8" s="82"/>
      <c r="U8" s="82"/>
      <c r="V8" s="82"/>
      <c r="W8" s="82"/>
      <c r="X8" s="82"/>
      <c r="Y8" s="82"/>
      <c r="Z8" s="82"/>
      <c r="AA8" s="83" t="s">
        <v>51</v>
      </c>
      <c r="AB8" s="84"/>
    </row>
    <row r="9" spans="7:28" s="89" customFormat="1" ht="15" customHeight="1" x14ac:dyDescent="0.15">
      <c r="G9" s="85"/>
      <c r="H9" s="86"/>
      <c r="I9" s="86"/>
      <c r="J9" s="81" t="s">
        <v>52</v>
      </c>
      <c r="K9" s="81" t="s">
        <v>53</v>
      </c>
      <c r="L9" s="81" t="s">
        <v>54</v>
      </c>
      <c r="M9" s="81" t="s">
        <v>55</v>
      </c>
      <c r="N9" s="87" t="s">
        <v>56</v>
      </c>
      <c r="O9" s="82"/>
      <c r="P9" s="82"/>
      <c r="Q9" s="81" t="s">
        <v>57</v>
      </c>
      <c r="R9" s="82"/>
      <c r="S9" s="81" t="s">
        <v>58</v>
      </c>
      <c r="T9" s="82"/>
      <c r="U9" s="82"/>
      <c r="V9" s="82"/>
      <c r="W9" s="81" t="s">
        <v>59</v>
      </c>
      <c r="X9" s="82"/>
      <c r="Y9" s="81" t="s">
        <v>44</v>
      </c>
      <c r="Z9" s="82"/>
      <c r="AA9" s="88"/>
      <c r="AB9" s="84"/>
    </row>
    <row r="10" spans="7:28" s="89" customFormat="1" ht="15" customHeight="1" x14ac:dyDescent="0.15">
      <c r="G10" s="85"/>
      <c r="H10" s="86"/>
      <c r="I10" s="86"/>
      <c r="J10" s="82"/>
      <c r="K10" s="82"/>
      <c r="L10" s="82"/>
      <c r="M10" s="82"/>
      <c r="N10" s="87"/>
      <c r="O10" s="82"/>
      <c r="P10" s="82"/>
      <c r="Q10" s="82"/>
      <c r="R10" s="82"/>
      <c r="S10" s="81" t="s">
        <v>27</v>
      </c>
      <c r="T10" s="82"/>
      <c r="U10" s="81" t="s">
        <v>30</v>
      </c>
      <c r="V10" s="82"/>
      <c r="W10" s="82"/>
      <c r="X10" s="82"/>
      <c r="Y10" s="82"/>
      <c r="Z10" s="82"/>
      <c r="AA10" s="88"/>
      <c r="AB10" s="84"/>
    </row>
    <row r="11" spans="7:28" ht="15" customHeight="1" x14ac:dyDescent="0.15">
      <c r="G11" s="60"/>
      <c r="H11" s="56"/>
      <c r="I11" s="86"/>
      <c r="J11" s="86"/>
      <c r="K11" s="86"/>
      <c r="L11" s="86"/>
      <c r="M11" s="86"/>
      <c r="N11" s="30"/>
      <c r="O11" s="90" t="s">
        <v>60</v>
      </c>
      <c r="P11" s="90" t="s">
        <v>61</v>
      </c>
      <c r="Q11" s="90" t="s">
        <v>60</v>
      </c>
      <c r="R11" s="90" t="s">
        <v>61</v>
      </c>
      <c r="S11" s="90" t="s">
        <v>60</v>
      </c>
      <c r="T11" s="90" t="s">
        <v>61</v>
      </c>
      <c r="U11" s="90" t="s">
        <v>60</v>
      </c>
      <c r="V11" s="90" t="s">
        <v>61</v>
      </c>
      <c r="W11" s="90" t="s">
        <v>60</v>
      </c>
      <c r="X11" s="90" t="s">
        <v>61</v>
      </c>
      <c r="Y11" s="90" t="s">
        <v>60</v>
      </c>
      <c r="Z11" s="90" t="s">
        <v>61</v>
      </c>
      <c r="AA11" s="91"/>
      <c r="AB11" s="84"/>
    </row>
    <row r="12" spans="7:28" s="96" customFormat="1" x14ac:dyDescent="0.15">
      <c r="G12" s="92"/>
      <c r="H12" s="93">
        <v>1</v>
      </c>
      <c r="I12" s="93">
        <v>2</v>
      </c>
      <c r="J12" s="94">
        <v>3</v>
      </c>
      <c r="K12" s="94">
        <v>4</v>
      </c>
      <c r="L12" s="94">
        <v>5</v>
      </c>
      <c r="M12" s="94">
        <v>6</v>
      </c>
      <c r="N12" s="94">
        <v>7</v>
      </c>
      <c r="O12" s="94">
        <v>8</v>
      </c>
      <c r="P12" s="94">
        <v>9</v>
      </c>
      <c r="Q12" s="94">
        <v>10</v>
      </c>
      <c r="R12" s="94">
        <v>11</v>
      </c>
      <c r="S12" s="94">
        <v>12</v>
      </c>
      <c r="T12" s="94">
        <v>13</v>
      </c>
      <c r="U12" s="94">
        <v>14</v>
      </c>
      <c r="V12" s="94">
        <v>15</v>
      </c>
      <c r="W12" s="94">
        <v>16</v>
      </c>
      <c r="X12" s="94">
        <v>17</v>
      </c>
      <c r="Y12" s="94">
        <v>18</v>
      </c>
      <c r="Z12" s="94">
        <v>19</v>
      </c>
      <c r="AA12" s="94">
        <v>20</v>
      </c>
      <c r="AB12" s="95"/>
    </row>
    <row r="13" spans="7:28" s="96" customFormat="1" ht="15" customHeight="1" x14ac:dyDescent="0.15">
      <c r="G13" s="92"/>
      <c r="H13" s="97" t="str">
        <f>[1]Справочники!H8</f>
        <v>А. Регулирующихся методом индексации или методом экономически обоснованных расходов</v>
      </c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  <c r="AB13" s="95"/>
    </row>
    <row r="14" spans="7:28" ht="22.5" x14ac:dyDescent="0.15">
      <c r="G14" s="60"/>
      <c r="H14" s="101" t="s">
        <v>22</v>
      </c>
      <c r="I14" s="102" t="s">
        <v>62</v>
      </c>
      <c r="J14" s="103"/>
      <c r="K14" s="103"/>
      <c r="L14" s="103"/>
      <c r="M14" s="103"/>
      <c r="N14" s="103"/>
      <c r="O14" s="104">
        <f t="shared" ref="O14:Z14" si="0">SUM(O15:O18)</f>
        <v>0</v>
      </c>
      <c r="P14" s="104">
        <f t="shared" si="0"/>
        <v>0</v>
      </c>
      <c r="Q14" s="104">
        <f t="shared" si="0"/>
        <v>0</v>
      </c>
      <c r="R14" s="104">
        <f t="shared" si="0"/>
        <v>0</v>
      </c>
      <c r="S14" s="104">
        <f t="shared" si="0"/>
        <v>0</v>
      </c>
      <c r="T14" s="104">
        <f t="shared" si="0"/>
        <v>0</v>
      </c>
      <c r="U14" s="104">
        <f t="shared" si="0"/>
        <v>0</v>
      </c>
      <c r="V14" s="104">
        <f t="shared" si="0"/>
        <v>0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5"/>
      <c r="AB14" s="106"/>
    </row>
    <row r="15" spans="7:28" ht="15" customHeight="1" x14ac:dyDescent="0.15">
      <c r="G15" s="60"/>
      <c r="H15" s="107" t="s">
        <v>24</v>
      </c>
      <c r="I15" s="108" t="s">
        <v>63</v>
      </c>
      <c r="J15" s="109"/>
      <c r="K15" s="109"/>
      <c r="L15" s="109"/>
      <c r="M15" s="109"/>
      <c r="N15" s="109"/>
      <c r="O15" s="110">
        <f t="shared" ref="O15:Z15" si="1">SUMIF($AB19:$AB33,"=r_1_1",O19:O33)</f>
        <v>0</v>
      </c>
      <c r="P15" s="110">
        <f t="shared" si="1"/>
        <v>0</v>
      </c>
      <c r="Q15" s="110">
        <f t="shared" si="1"/>
        <v>0</v>
      </c>
      <c r="R15" s="110">
        <f t="shared" si="1"/>
        <v>0</v>
      </c>
      <c r="S15" s="110">
        <f t="shared" si="1"/>
        <v>0</v>
      </c>
      <c r="T15" s="110">
        <f t="shared" si="1"/>
        <v>0</v>
      </c>
      <c r="U15" s="110">
        <f t="shared" si="1"/>
        <v>0</v>
      </c>
      <c r="V15" s="110">
        <f t="shared" si="1"/>
        <v>0</v>
      </c>
      <c r="W15" s="110">
        <f t="shared" si="1"/>
        <v>0</v>
      </c>
      <c r="X15" s="110">
        <f t="shared" si="1"/>
        <v>0</v>
      </c>
      <c r="Y15" s="110">
        <f t="shared" si="1"/>
        <v>0</v>
      </c>
      <c r="Z15" s="110">
        <f t="shared" si="1"/>
        <v>0</v>
      </c>
      <c r="AA15" s="111"/>
      <c r="AB15" s="106"/>
    </row>
    <row r="16" spans="7:28" ht="15" customHeight="1" x14ac:dyDescent="0.15">
      <c r="G16" s="60"/>
      <c r="H16" s="107" t="s">
        <v>35</v>
      </c>
      <c r="I16" s="108" t="s">
        <v>64</v>
      </c>
      <c r="J16" s="109"/>
      <c r="K16" s="109"/>
      <c r="L16" s="109"/>
      <c r="M16" s="109"/>
      <c r="N16" s="109"/>
      <c r="O16" s="110">
        <f t="shared" ref="O16:Z16" si="2">SUMIF($AB19:$AB33,"=r_1_2",O19:O33)</f>
        <v>0</v>
      </c>
      <c r="P16" s="110">
        <f t="shared" si="2"/>
        <v>0</v>
      </c>
      <c r="Q16" s="110">
        <f t="shared" si="2"/>
        <v>0</v>
      </c>
      <c r="R16" s="110">
        <f t="shared" si="2"/>
        <v>0</v>
      </c>
      <c r="S16" s="110">
        <f t="shared" si="2"/>
        <v>0</v>
      </c>
      <c r="T16" s="110">
        <f t="shared" si="2"/>
        <v>0</v>
      </c>
      <c r="U16" s="110">
        <f t="shared" si="2"/>
        <v>0</v>
      </c>
      <c r="V16" s="110">
        <f t="shared" si="2"/>
        <v>0</v>
      </c>
      <c r="W16" s="110">
        <f t="shared" si="2"/>
        <v>0</v>
      </c>
      <c r="X16" s="110">
        <f t="shared" si="2"/>
        <v>0</v>
      </c>
      <c r="Y16" s="110">
        <f t="shared" si="2"/>
        <v>0</v>
      </c>
      <c r="Z16" s="110">
        <f t="shared" si="2"/>
        <v>0</v>
      </c>
      <c r="AA16" s="111"/>
      <c r="AB16" s="106"/>
    </row>
    <row r="17" spans="1:28" ht="15" customHeight="1" x14ac:dyDescent="0.15">
      <c r="G17" s="60"/>
      <c r="H17" s="107" t="s">
        <v>41</v>
      </c>
      <c r="I17" s="108" t="s">
        <v>65</v>
      </c>
      <c r="J17" s="109"/>
      <c r="K17" s="109"/>
      <c r="L17" s="109"/>
      <c r="M17" s="109"/>
      <c r="N17" s="109"/>
      <c r="O17" s="110">
        <f t="shared" ref="O17:Z17" si="3">SUMIF($AB19:$AB33,"=r_1_3",O19:O33)</f>
        <v>0</v>
      </c>
      <c r="P17" s="110">
        <f t="shared" si="3"/>
        <v>0</v>
      </c>
      <c r="Q17" s="110">
        <f t="shared" si="3"/>
        <v>0</v>
      </c>
      <c r="R17" s="110">
        <f t="shared" si="3"/>
        <v>0</v>
      </c>
      <c r="S17" s="110">
        <f t="shared" si="3"/>
        <v>0</v>
      </c>
      <c r="T17" s="110">
        <f t="shared" si="3"/>
        <v>0</v>
      </c>
      <c r="U17" s="110">
        <f t="shared" si="3"/>
        <v>0</v>
      </c>
      <c r="V17" s="110">
        <f t="shared" si="3"/>
        <v>0</v>
      </c>
      <c r="W17" s="110">
        <f t="shared" si="3"/>
        <v>0</v>
      </c>
      <c r="X17" s="110">
        <f t="shared" si="3"/>
        <v>0</v>
      </c>
      <c r="Y17" s="110">
        <f t="shared" si="3"/>
        <v>0</v>
      </c>
      <c r="Z17" s="110">
        <f t="shared" si="3"/>
        <v>0</v>
      </c>
      <c r="AA17" s="111"/>
      <c r="AB17" s="106"/>
    </row>
    <row r="18" spans="1:28" ht="15" customHeight="1" x14ac:dyDescent="0.15">
      <c r="G18" s="60"/>
      <c r="H18" s="107" t="s">
        <v>43</v>
      </c>
      <c r="I18" s="108" t="s">
        <v>66</v>
      </c>
      <c r="J18" s="109"/>
      <c r="K18" s="109"/>
      <c r="L18" s="109"/>
      <c r="M18" s="109"/>
      <c r="N18" s="109"/>
      <c r="O18" s="110">
        <f t="shared" ref="O18:Z18" si="4">SUMIF($AB19:$AB33,"=r_1_4",O19:O33)</f>
        <v>0</v>
      </c>
      <c r="P18" s="110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0">
        <f t="shared" si="4"/>
        <v>0</v>
      </c>
      <c r="V18" s="110">
        <f t="shared" si="4"/>
        <v>0</v>
      </c>
      <c r="W18" s="110">
        <f t="shared" si="4"/>
        <v>0</v>
      </c>
      <c r="X18" s="110">
        <f t="shared" si="4"/>
        <v>0</v>
      </c>
      <c r="Y18" s="110">
        <f t="shared" si="4"/>
        <v>0</v>
      </c>
      <c r="Z18" s="110">
        <f t="shared" si="4"/>
        <v>0</v>
      </c>
      <c r="AA18" s="111"/>
      <c r="AB18" s="106"/>
    </row>
    <row r="19" spans="1:28" ht="15" hidden="1" customHeight="1" x14ac:dyDescent="0.15">
      <c r="G19" s="60"/>
      <c r="H19" s="112"/>
      <c r="I19" s="113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06"/>
    </row>
    <row r="20" spans="1:28" s="119" customFormat="1" ht="15" customHeight="1" x14ac:dyDescent="0.15">
      <c r="A20" s="117"/>
      <c r="B20" s="118"/>
      <c r="G20" s="120"/>
      <c r="H20" s="121" t="str">
        <f>IF([1]Справочники!I11&lt;&gt;"",[1]Справочники!I11,"Не определено")</f>
        <v>МУП "Шушенские ТЭС"</v>
      </c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/>
    </row>
    <row r="21" spans="1:28" ht="15" customHeight="1" x14ac:dyDescent="0.15">
      <c r="A21" s="117"/>
      <c r="B21" s="118"/>
      <c r="G21" s="60"/>
      <c r="H21" s="107" t="s">
        <v>24</v>
      </c>
      <c r="I21" s="108" t="s">
        <v>63</v>
      </c>
      <c r="J21" s="109"/>
      <c r="K21" s="109"/>
      <c r="L21" s="109"/>
      <c r="M21" s="109"/>
      <c r="N21" s="109"/>
      <c r="O21" s="110">
        <f t="shared" ref="O21:Z21" si="5">SUM(O22:O23)</f>
        <v>0</v>
      </c>
      <c r="P21" s="110">
        <f t="shared" si="5"/>
        <v>0</v>
      </c>
      <c r="Q21" s="110">
        <f t="shared" si="5"/>
        <v>0</v>
      </c>
      <c r="R21" s="110">
        <f t="shared" si="5"/>
        <v>0</v>
      </c>
      <c r="S21" s="110">
        <f t="shared" si="5"/>
        <v>0</v>
      </c>
      <c r="T21" s="110">
        <f t="shared" si="5"/>
        <v>0</v>
      </c>
      <c r="U21" s="110">
        <f t="shared" si="5"/>
        <v>0</v>
      </c>
      <c r="V21" s="110">
        <f t="shared" si="5"/>
        <v>0</v>
      </c>
      <c r="W21" s="110">
        <f t="shared" si="5"/>
        <v>0</v>
      </c>
      <c r="X21" s="110">
        <f t="shared" si="5"/>
        <v>0</v>
      </c>
      <c r="Y21" s="110">
        <f t="shared" si="5"/>
        <v>0</v>
      </c>
      <c r="Z21" s="110">
        <f t="shared" si="5"/>
        <v>0</v>
      </c>
      <c r="AA21" s="126"/>
      <c r="AB21" s="127" t="s">
        <v>67</v>
      </c>
    </row>
    <row r="22" spans="1:28" ht="15" hidden="1" customHeight="1" x14ac:dyDescent="0.15">
      <c r="A22" s="117"/>
      <c r="B22" s="118"/>
      <c r="E22" s="128"/>
      <c r="G22" s="60"/>
      <c r="H22" s="129" t="s">
        <v>68</v>
      </c>
      <c r="I22" s="113"/>
      <c r="J22" s="114"/>
      <c r="K22" s="114"/>
      <c r="L22" s="114"/>
      <c r="M22" s="114"/>
      <c r="N22" s="114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06"/>
    </row>
    <row r="23" spans="1:28" ht="15" customHeight="1" x14ac:dyDescent="0.15">
      <c r="A23" s="117"/>
      <c r="B23" s="118"/>
      <c r="E23" s="128"/>
      <c r="G23" s="60"/>
      <c r="H23" s="130" t="s">
        <v>69</v>
      </c>
      <c r="I23" s="131"/>
      <c r="J23" s="132"/>
      <c r="K23" s="132"/>
      <c r="L23" s="114"/>
      <c r="M23" s="114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33"/>
      <c r="AB23" s="106"/>
    </row>
    <row r="24" spans="1:28" ht="15" customHeight="1" x14ac:dyDescent="0.15">
      <c r="A24" s="117"/>
      <c r="B24" s="118"/>
      <c r="G24" s="60"/>
      <c r="H24" s="107" t="s">
        <v>35</v>
      </c>
      <c r="I24" s="108" t="s">
        <v>64</v>
      </c>
      <c r="J24" s="109"/>
      <c r="K24" s="109"/>
      <c r="L24" s="109"/>
      <c r="M24" s="109"/>
      <c r="N24" s="109"/>
      <c r="O24" s="110">
        <f t="shared" ref="O24:Z24" si="6">SUM(O25:O26)</f>
        <v>0</v>
      </c>
      <c r="P24" s="110">
        <f t="shared" si="6"/>
        <v>0</v>
      </c>
      <c r="Q24" s="110">
        <f t="shared" si="6"/>
        <v>0</v>
      </c>
      <c r="R24" s="110">
        <f t="shared" si="6"/>
        <v>0</v>
      </c>
      <c r="S24" s="110">
        <f t="shared" si="6"/>
        <v>0</v>
      </c>
      <c r="T24" s="110">
        <f t="shared" si="6"/>
        <v>0</v>
      </c>
      <c r="U24" s="110">
        <f t="shared" si="6"/>
        <v>0</v>
      </c>
      <c r="V24" s="110">
        <f t="shared" si="6"/>
        <v>0</v>
      </c>
      <c r="W24" s="110">
        <f t="shared" si="6"/>
        <v>0</v>
      </c>
      <c r="X24" s="110">
        <f t="shared" si="6"/>
        <v>0</v>
      </c>
      <c r="Y24" s="110">
        <f t="shared" si="6"/>
        <v>0</v>
      </c>
      <c r="Z24" s="110">
        <f t="shared" si="6"/>
        <v>0</v>
      </c>
      <c r="AA24" s="126"/>
      <c r="AB24" s="127" t="s">
        <v>70</v>
      </c>
    </row>
    <row r="25" spans="1:28" ht="15" hidden="1" customHeight="1" x14ac:dyDescent="0.15">
      <c r="A25" s="117"/>
      <c r="B25" s="118"/>
      <c r="E25" s="128"/>
      <c r="G25" s="60"/>
      <c r="H25" s="134" t="s">
        <v>71</v>
      </c>
      <c r="I25" s="135"/>
      <c r="J25" s="136"/>
      <c r="K25" s="136"/>
      <c r="L25" s="136"/>
      <c r="M25" s="136"/>
      <c r="N25" s="136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06"/>
    </row>
    <row r="26" spans="1:28" ht="15" customHeight="1" x14ac:dyDescent="0.15">
      <c r="A26" s="117"/>
      <c r="B26" s="118"/>
      <c r="E26" s="128"/>
      <c r="G26" s="60"/>
      <c r="H26" s="130" t="s">
        <v>69</v>
      </c>
      <c r="I26" s="131"/>
      <c r="J26" s="132"/>
      <c r="K26" s="132"/>
      <c r="L26" s="114"/>
      <c r="M26" s="114"/>
      <c r="N26" s="114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33"/>
      <c r="AB26" s="106"/>
    </row>
    <row r="27" spans="1:28" ht="15" customHeight="1" x14ac:dyDescent="0.15">
      <c r="A27" s="117"/>
      <c r="B27" s="118"/>
      <c r="G27" s="60"/>
      <c r="H27" s="107" t="s">
        <v>41</v>
      </c>
      <c r="I27" s="108" t="s">
        <v>65</v>
      </c>
      <c r="J27" s="109"/>
      <c r="K27" s="109"/>
      <c r="L27" s="109"/>
      <c r="M27" s="109"/>
      <c r="N27" s="109"/>
      <c r="O27" s="110">
        <f t="shared" ref="O27:Z27" si="7">SUM(O28:O29)</f>
        <v>0</v>
      </c>
      <c r="P27" s="110">
        <f t="shared" si="7"/>
        <v>0</v>
      </c>
      <c r="Q27" s="110">
        <f t="shared" si="7"/>
        <v>0</v>
      </c>
      <c r="R27" s="110">
        <f t="shared" si="7"/>
        <v>0</v>
      </c>
      <c r="S27" s="110">
        <f t="shared" si="7"/>
        <v>0</v>
      </c>
      <c r="T27" s="110">
        <f t="shared" si="7"/>
        <v>0</v>
      </c>
      <c r="U27" s="110">
        <f t="shared" si="7"/>
        <v>0</v>
      </c>
      <c r="V27" s="110">
        <f t="shared" si="7"/>
        <v>0</v>
      </c>
      <c r="W27" s="110">
        <f t="shared" si="7"/>
        <v>0</v>
      </c>
      <c r="X27" s="110">
        <f t="shared" si="7"/>
        <v>0</v>
      </c>
      <c r="Y27" s="110">
        <f t="shared" si="7"/>
        <v>0</v>
      </c>
      <c r="Z27" s="110">
        <f t="shared" si="7"/>
        <v>0</v>
      </c>
      <c r="AA27" s="126"/>
      <c r="AB27" s="127" t="s">
        <v>72</v>
      </c>
    </row>
    <row r="28" spans="1:28" ht="15" hidden="1" customHeight="1" x14ac:dyDescent="0.15">
      <c r="A28" s="117"/>
      <c r="B28" s="118"/>
      <c r="E28" s="128"/>
      <c r="G28" s="60"/>
      <c r="H28" s="134" t="s">
        <v>73</v>
      </c>
      <c r="I28" s="135"/>
      <c r="J28" s="136"/>
      <c r="K28" s="136"/>
      <c r="L28" s="136"/>
      <c r="M28" s="136"/>
      <c r="N28" s="136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06"/>
    </row>
    <row r="29" spans="1:28" ht="15" customHeight="1" x14ac:dyDescent="0.15">
      <c r="A29" s="117"/>
      <c r="B29" s="118"/>
      <c r="E29" s="128"/>
      <c r="G29" s="60"/>
      <c r="H29" s="130" t="s">
        <v>69</v>
      </c>
      <c r="I29" s="131"/>
      <c r="J29" s="132"/>
      <c r="K29" s="132"/>
      <c r="L29" s="114"/>
      <c r="M29" s="114"/>
      <c r="N29" s="114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33"/>
      <c r="AB29" s="106"/>
    </row>
    <row r="30" spans="1:28" ht="15" customHeight="1" x14ac:dyDescent="0.15">
      <c r="A30" s="117"/>
      <c r="B30" s="118"/>
      <c r="G30" s="60"/>
      <c r="H30" s="107" t="s">
        <v>43</v>
      </c>
      <c r="I30" s="108" t="s">
        <v>66</v>
      </c>
      <c r="J30" s="109"/>
      <c r="K30" s="109"/>
      <c r="L30" s="109"/>
      <c r="M30" s="109"/>
      <c r="N30" s="109"/>
      <c r="O30" s="110">
        <f t="shared" ref="O30:Z30" si="8">SUM(O31:O32)</f>
        <v>0</v>
      </c>
      <c r="P30" s="110">
        <f t="shared" si="8"/>
        <v>0</v>
      </c>
      <c r="Q30" s="110">
        <f t="shared" si="8"/>
        <v>0</v>
      </c>
      <c r="R30" s="110">
        <f t="shared" si="8"/>
        <v>0</v>
      </c>
      <c r="S30" s="110">
        <f t="shared" si="8"/>
        <v>0</v>
      </c>
      <c r="T30" s="110">
        <f t="shared" si="8"/>
        <v>0</v>
      </c>
      <c r="U30" s="110">
        <f t="shared" si="8"/>
        <v>0</v>
      </c>
      <c r="V30" s="110">
        <f t="shared" si="8"/>
        <v>0</v>
      </c>
      <c r="W30" s="110">
        <f t="shared" si="8"/>
        <v>0</v>
      </c>
      <c r="X30" s="110">
        <f t="shared" si="8"/>
        <v>0</v>
      </c>
      <c r="Y30" s="110">
        <f t="shared" si="8"/>
        <v>0</v>
      </c>
      <c r="Z30" s="110">
        <f t="shared" si="8"/>
        <v>0</v>
      </c>
      <c r="AA30" s="126"/>
      <c r="AB30" s="127" t="s">
        <v>74</v>
      </c>
    </row>
    <row r="31" spans="1:28" ht="15" hidden="1" customHeight="1" x14ac:dyDescent="0.15">
      <c r="A31" s="117"/>
      <c r="B31" s="118"/>
      <c r="E31" s="128"/>
      <c r="G31" s="60"/>
      <c r="H31" s="134" t="s">
        <v>75</v>
      </c>
      <c r="I31" s="135"/>
      <c r="J31" s="136"/>
      <c r="K31" s="136"/>
      <c r="L31" s="136"/>
      <c r="M31" s="136"/>
      <c r="N31" s="136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06"/>
    </row>
    <row r="32" spans="1:28" ht="15" customHeight="1" x14ac:dyDescent="0.15">
      <c r="A32" s="117"/>
      <c r="B32" s="118"/>
      <c r="E32" s="128"/>
      <c r="G32" s="60"/>
      <c r="H32" s="130" t="s">
        <v>69</v>
      </c>
      <c r="I32" s="131"/>
      <c r="J32" s="139"/>
      <c r="K32" s="139"/>
      <c r="L32" s="140"/>
      <c r="M32" s="140"/>
      <c r="N32" s="140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2"/>
      <c r="AB32" s="106"/>
    </row>
    <row r="33" spans="7:28" ht="15" hidden="1" customHeight="1" x14ac:dyDescent="0.15">
      <c r="G33" s="60"/>
      <c r="H33" s="143" t="s">
        <v>69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5"/>
      <c r="AB33" s="60"/>
    </row>
    <row r="34" spans="7:28" s="96" customFormat="1" ht="15" customHeight="1" x14ac:dyDescent="0.15">
      <c r="G34" s="92"/>
      <c r="H34" s="97" t="str">
        <f>[1]Справочники!H19</f>
        <v>С. Регулирующихся методом индексации на основе долгосрочных параметров</v>
      </c>
      <c r="I34" s="9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0"/>
      <c r="AB34" s="95"/>
    </row>
    <row r="35" spans="7:28" ht="22.5" x14ac:dyDescent="0.15">
      <c r="G35" s="60"/>
      <c r="H35" s="101" t="s">
        <v>76</v>
      </c>
      <c r="I35" s="102" t="s">
        <v>62</v>
      </c>
      <c r="J35" s="103"/>
      <c r="K35" s="103"/>
      <c r="L35" s="103"/>
      <c r="M35" s="103"/>
      <c r="N35" s="103"/>
      <c r="O35" s="104">
        <f t="shared" ref="O35:Z35" si="9">SUM(O36:O39)</f>
        <v>0</v>
      </c>
      <c r="P35" s="104">
        <f t="shared" si="9"/>
        <v>0</v>
      </c>
      <c r="Q35" s="104">
        <f t="shared" si="9"/>
        <v>0</v>
      </c>
      <c r="R35" s="104">
        <f t="shared" si="9"/>
        <v>0</v>
      </c>
      <c r="S35" s="104">
        <f t="shared" si="9"/>
        <v>0</v>
      </c>
      <c r="T35" s="104">
        <f t="shared" si="9"/>
        <v>0</v>
      </c>
      <c r="U35" s="104">
        <f t="shared" si="9"/>
        <v>0</v>
      </c>
      <c r="V35" s="104">
        <f t="shared" si="9"/>
        <v>0</v>
      </c>
      <c r="W35" s="104">
        <f t="shared" si="9"/>
        <v>0</v>
      </c>
      <c r="X35" s="104">
        <f t="shared" si="9"/>
        <v>0</v>
      </c>
      <c r="Y35" s="104">
        <f t="shared" si="9"/>
        <v>0</v>
      </c>
      <c r="Z35" s="104">
        <f t="shared" si="9"/>
        <v>0</v>
      </c>
      <c r="AA35" s="105"/>
      <c r="AB35" s="106"/>
    </row>
    <row r="36" spans="7:28" ht="15" customHeight="1" x14ac:dyDescent="0.15">
      <c r="G36" s="60"/>
      <c r="H36" s="107" t="s">
        <v>77</v>
      </c>
      <c r="I36" s="108" t="s">
        <v>63</v>
      </c>
      <c r="J36" s="109"/>
      <c r="K36" s="109"/>
      <c r="L36" s="109"/>
      <c r="M36" s="109"/>
      <c r="N36" s="109"/>
      <c r="O36" s="110">
        <f t="shared" ref="O36:Z36" si="10">SUMIF($AB40:$AB41,"=r_1_1",O40:O41)</f>
        <v>0</v>
      </c>
      <c r="P36" s="110">
        <f t="shared" si="10"/>
        <v>0</v>
      </c>
      <c r="Q36" s="110">
        <f t="shared" si="10"/>
        <v>0</v>
      </c>
      <c r="R36" s="110">
        <f t="shared" si="10"/>
        <v>0</v>
      </c>
      <c r="S36" s="110">
        <f t="shared" si="10"/>
        <v>0</v>
      </c>
      <c r="T36" s="110">
        <f t="shared" si="10"/>
        <v>0</v>
      </c>
      <c r="U36" s="110">
        <f t="shared" si="10"/>
        <v>0</v>
      </c>
      <c r="V36" s="110">
        <f t="shared" si="10"/>
        <v>0</v>
      </c>
      <c r="W36" s="110">
        <f t="shared" si="10"/>
        <v>0</v>
      </c>
      <c r="X36" s="110">
        <f t="shared" si="10"/>
        <v>0</v>
      </c>
      <c r="Y36" s="110">
        <f t="shared" si="10"/>
        <v>0</v>
      </c>
      <c r="Z36" s="110">
        <f t="shared" si="10"/>
        <v>0</v>
      </c>
      <c r="AA36" s="111"/>
      <c r="AB36" s="106"/>
    </row>
    <row r="37" spans="7:28" ht="15" customHeight="1" x14ac:dyDescent="0.15">
      <c r="G37" s="60"/>
      <c r="H37" s="107" t="s">
        <v>78</v>
      </c>
      <c r="I37" s="108" t="s">
        <v>64</v>
      </c>
      <c r="J37" s="109"/>
      <c r="K37" s="109"/>
      <c r="L37" s="109"/>
      <c r="M37" s="109"/>
      <c r="N37" s="109"/>
      <c r="O37" s="110">
        <f t="shared" ref="O37:Z37" si="11">SUMIF($AB40:$AB41,"=r_1_2",O40:O41)</f>
        <v>0</v>
      </c>
      <c r="P37" s="110">
        <f t="shared" si="11"/>
        <v>0</v>
      </c>
      <c r="Q37" s="110">
        <f t="shared" si="11"/>
        <v>0</v>
      </c>
      <c r="R37" s="110">
        <f t="shared" si="11"/>
        <v>0</v>
      </c>
      <c r="S37" s="110">
        <f t="shared" si="11"/>
        <v>0</v>
      </c>
      <c r="T37" s="110">
        <f t="shared" si="11"/>
        <v>0</v>
      </c>
      <c r="U37" s="110">
        <f t="shared" si="11"/>
        <v>0</v>
      </c>
      <c r="V37" s="110">
        <f t="shared" si="11"/>
        <v>0</v>
      </c>
      <c r="W37" s="110">
        <f t="shared" si="11"/>
        <v>0</v>
      </c>
      <c r="X37" s="110">
        <f t="shared" si="11"/>
        <v>0</v>
      </c>
      <c r="Y37" s="110">
        <f t="shared" si="11"/>
        <v>0</v>
      </c>
      <c r="Z37" s="110">
        <f t="shared" si="11"/>
        <v>0</v>
      </c>
      <c r="AA37" s="111"/>
      <c r="AB37" s="106"/>
    </row>
    <row r="38" spans="7:28" ht="15" customHeight="1" x14ac:dyDescent="0.15">
      <c r="G38" s="60"/>
      <c r="H38" s="107" t="s">
        <v>79</v>
      </c>
      <c r="I38" s="108" t="s">
        <v>65</v>
      </c>
      <c r="J38" s="109"/>
      <c r="K38" s="109"/>
      <c r="L38" s="109"/>
      <c r="M38" s="109"/>
      <c r="N38" s="109"/>
      <c r="O38" s="110">
        <f t="shared" ref="O38:Z38" si="12">SUMIF($AB40:$AB41,"=r_1_3",O40:O41)</f>
        <v>0</v>
      </c>
      <c r="P38" s="110">
        <f t="shared" si="12"/>
        <v>0</v>
      </c>
      <c r="Q38" s="110">
        <f t="shared" si="12"/>
        <v>0</v>
      </c>
      <c r="R38" s="110">
        <f t="shared" si="12"/>
        <v>0</v>
      </c>
      <c r="S38" s="110">
        <f t="shared" si="12"/>
        <v>0</v>
      </c>
      <c r="T38" s="110">
        <f t="shared" si="12"/>
        <v>0</v>
      </c>
      <c r="U38" s="110">
        <f t="shared" si="12"/>
        <v>0</v>
      </c>
      <c r="V38" s="110">
        <f t="shared" si="12"/>
        <v>0</v>
      </c>
      <c r="W38" s="110">
        <f t="shared" si="12"/>
        <v>0</v>
      </c>
      <c r="X38" s="110">
        <f t="shared" si="12"/>
        <v>0</v>
      </c>
      <c r="Y38" s="110">
        <f t="shared" si="12"/>
        <v>0</v>
      </c>
      <c r="Z38" s="110">
        <f t="shared" si="12"/>
        <v>0</v>
      </c>
      <c r="AA38" s="111"/>
      <c r="AB38" s="106"/>
    </row>
    <row r="39" spans="7:28" ht="15" customHeight="1" x14ac:dyDescent="0.15">
      <c r="G39" s="60"/>
      <c r="H39" s="107" t="s">
        <v>80</v>
      </c>
      <c r="I39" s="108" t="s">
        <v>66</v>
      </c>
      <c r="J39" s="109"/>
      <c r="K39" s="109"/>
      <c r="L39" s="109"/>
      <c r="M39" s="109"/>
      <c r="N39" s="109"/>
      <c r="O39" s="110">
        <f t="shared" ref="O39:Z39" si="13">SUMIF($AB40:$AB41,"=r_1_4",O40:O41)</f>
        <v>0</v>
      </c>
      <c r="P39" s="110">
        <f t="shared" si="13"/>
        <v>0</v>
      </c>
      <c r="Q39" s="110">
        <f t="shared" si="13"/>
        <v>0</v>
      </c>
      <c r="R39" s="110">
        <f t="shared" si="13"/>
        <v>0</v>
      </c>
      <c r="S39" s="110">
        <f t="shared" si="13"/>
        <v>0</v>
      </c>
      <c r="T39" s="110">
        <f t="shared" si="13"/>
        <v>0</v>
      </c>
      <c r="U39" s="110">
        <f t="shared" si="13"/>
        <v>0</v>
      </c>
      <c r="V39" s="110">
        <f t="shared" si="13"/>
        <v>0</v>
      </c>
      <c r="W39" s="110">
        <f t="shared" si="13"/>
        <v>0</v>
      </c>
      <c r="X39" s="110">
        <f t="shared" si="13"/>
        <v>0</v>
      </c>
      <c r="Y39" s="110">
        <f t="shared" si="13"/>
        <v>0</v>
      </c>
      <c r="Z39" s="110">
        <f t="shared" si="13"/>
        <v>0</v>
      </c>
      <c r="AA39" s="111"/>
      <c r="AB39" s="106"/>
    </row>
    <row r="40" spans="7:28" ht="16.5" hidden="1" customHeight="1" x14ac:dyDescent="0.15">
      <c r="G40" s="60"/>
      <c r="H40" s="112"/>
      <c r="I40" s="113"/>
      <c r="J40" s="114"/>
      <c r="K40" s="114"/>
      <c r="L40" s="114"/>
      <c r="M40" s="114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6"/>
      <c r="AB40" s="106"/>
    </row>
    <row r="41" spans="7:28" ht="18" hidden="1" customHeight="1" x14ac:dyDescent="0.15">
      <c r="G41" s="60"/>
      <c r="H41" s="143" t="s">
        <v>69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5"/>
      <c r="AB41" s="60"/>
    </row>
    <row r="42" spans="7:28" ht="15" customHeight="1" x14ac:dyDescent="0.15">
      <c r="G42" s="6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0"/>
    </row>
    <row r="43" spans="7:28" ht="15" customHeight="1" x14ac:dyDescent="0.15">
      <c r="G43" s="60"/>
      <c r="H43" s="89"/>
      <c r="I43" s="146" t="s">
        <v>81</v>
      </c>
      <c r="J43" s="89"/>
      <c r="K43" s="89"/>
      <c r="L43" s="89"/>
      <c r="M43" s="89"/>
      <c r="N43" s="89"/>
      <c r="O43" s="89"/>
      <c r="P43" s="89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60"/>
    </row>
    <row r="44" spans="7:28" s="149" customFormat="1" ht="15" customHeight="1" x14ac:dyDescent="0.15">
      <c r="G44" s="85"/>
      <c r="H44" s="89"/>
      <c r="I44" s="147" t="s">
        <v>82</v>
      </c>
      <c r="J44" s="148"/>
      <c r="K44" s="148"/>
      <c r="L44" s="148"/>
      <c r="M44" s="148"/>
      <c r="N44" s="148"/>
      <c r="O44" s="148"/>
      <c r="P44" s="148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5"/>
    </row>
    <row r="45" spans="7:28" s="149" customFormat="1" ht="15" customHeight="1" x14ac:dyDescent="0.15">
      <c r="G45" s="85"/>
      <c r="H45" s="89"/>
      <c r="I45" s="150" t="s">
        <v>83</v>
      </c>
      <c r="J45" s="151"/>
      <c r="K45" s="151"/>
      <c r="L45" s="151"/>
      <c r="M45" s="151"/>
      <c r="N45" s="151"/>
      <c r="O45" s="151"/>
      <c r="P45" s="151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5"/>
    </row>
    <row r="46" spans="7:28" s="149" customFormat="1" ht="15" customHeight="1" x14ac:dyDescent="0.15">
      <c r="G46" s="85"/>
      <c r="H46" s="152"/>
      <c r="I46" s="153" t="s">
        <v>84</v>
      </c>
      <c r="J46" s="151"/>
      <c r="K46" s="151"/>
      <c r="L46" s="151"/>
      <c r="M46" s="151"/>
      <c r="N46" s="151"/>
      <c r="O46" s="151"/>
      <c r="P46" s="15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5"/>
    </row>
    <row r="47" spans="7:28" ht="15" customHeight="1" x14ac:dyDescent="0.15">
      <c r="I47" s="150" t="s">
        <v>85</v>
      </c>
    </row>
  </sheetData>
  <sheetProtection algorithmName="SHA-512" hashValue="V8n7xZyOJKCDaRom+EaehmLowzU66qzS0QXEow3nUlvo6zyMVNUAaCJkyKTQAoFzBfwV99USuzOKitCVN32mbw==" saltValue="hE2K8wbslSXU1ewC7x/q9A==" spinCount="100000" sheet="1" objects="1" scenarios="1" formatColumns="0" formatRows="0" autoFilter="0"/>
  <mergeCells count="24">
    <mergeCell ref="Y9:Z10"/>
    <mergeCell ref="S10:T10"/>
    <mergeCell ref="U10:V10"/>
    <mergeCell ref="B20:B32"/>
    <mergeCell ref="H23:I23"/>
    <mergeCell ref="H26:I26"/>
    <mergeCell ref="H29:I29"/>
    <mergeCell ref="H32:I32"/>
    <mergeCell ref="L9:L11"/>
    <mergeCell ref="M9:M11"/>
    <mergeCell ref="N9:N11"/>
    <mergeCell ref="Q9:R10"/>
    <mergeCell ref="S9:V9"/>
    <mergeCell ref="W9:X10"/>
    <mergeCell ref="H6:AA6"/>
    <mergeCell ref="H8:H11"/>
    <mergeCell ref="I8:I11"/>
    <mergeCell ref="J8:K8"/>
    <mergeCell ref="L8:N8"/>
    <mergeCell ref="O8:P10"/>
    <mergeCell ref="Q8:Z8"/>
    <mergeCell ref="AA8:AA11"/>
    <mergeCell ref="J9:J11"/>
    <mergeCell ref="K9:K11"/>
  </mergeCells>
  <dataValidations count="2">
    <dataValidation allowBlank="1" showInputMessage="1" showErrorMessage="1" prompt="по двойному клику" sqref="H29:I29 H32:I32 H23:I23 H26:I26"/>
    <dataValidation type="textLength" operator="lessThanOrEqual" allowBlank="1" showInputMessage="1" showErrorMessage="1" errorTitle="Ошибка" error="Допускается ввод не более 900 символов!" sqref="AA35:AA39 AA14:AA18 AA21:AA32">
      <formula1>900</formula1>
    </dataValidation>
  </dataValidations>
  <hyperlinks>
    <hyperlink ref="I43" location="'CO1'!$I$30" tooltip="Скрыть примечания" display="Скрыть примечания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Coms"/>
  <dimension ref="A1:K27"/>
  <sheetViews>
    <sheetView showGridLines="0" tabSelected="1" topLeftCell="G6" zoomScaleNormal="100" workbookViewId="0">
      <selection activeCell="I14" sqref="I14"/>
    </sheetView>
  </sheetViews>
  <sheetFormatPr defaultRowHeight="11.25" x14ac:dyDescent="0.15"/>
  <cols>
    <col min="1" max="6" width="3.7109375" style="119" hidden="1" customWidth="1"/>
    <col min="7" max="7" width="3.7109375" style="119" customWidth="1"/>
    <col min="8" max="8" width="0.140625" style="119" customWidth="1"/>
    <col min="9" max="9" width="151" style="119" customWidth="1"/>
    <col min="10" max="10" width="8.7109375" style="119" customWidth="1"/>
    <col min="11" max="11" width="3.7109375" style="119" customWidth="1"/>
    <col min="12" max="16384" width="9.140625" style="119"/>
  </cols>
  <sheetData>
    <row r="1" spans="6:11" hidden="1" x14ac:dyDescent="0.15"/>
    <row r="2" spans="6:11" hidden="1" x14ac:dyDescent="0.15"/>
    <row r="3" spans="6:11" hidden="1" x14ac:dyDescent="0.15"/>
    <row r="4" spans="6:11" hidden="1" x14ac:dyDescent="0.15"/>
    <row r="5" spans="6:11" hidden="1" x14ac:dyDescent="0.15"/>
    <row r="6" spans="6:11" ht="7.5" customHeight="1" x14ac:dyDescent="0.15">
      <c r="F6" s="154"/>
      <c r="G6" s="154"/>
      <c r="H6" s="154"/>
      <c r="I6" s="155" t="s">
        <v>13</v>
      </c>
      <c r="J6" s="154"/>
      <c r="K6" s="154"/>
    </row>
    <row r="7" spans="6:11" ht="22.5" customHeight="1" x14ac:dyDescent="0.15">
      <c r="F7" s="154"/>
      <c r="G7" s="154"/>
      <c r="H7" s="156"/>
      <c r="I7" s="157" t="s">
        <v>86</v>
      </c>
      <c r="J7" s="154"/>
      <c r="K7" s="154"/>
    </row>
    <row r="8" spans="6:11" ht="9" hidden="1" customHeight="1" x14ac:dyDescent="0.15">
      <c r="F8" s="154"/>
      <c r="G8" s="154"/>
      <c r="H8" s="158"/>
      <c r="I8" s="159"/>
      <c r="J8" s="154"/>
      <c r="K8" s="154"/>
    </row>
    <row r="9" spans="6:11" ht="30" customHeight="1" x14ac:dyDescent="0.15">
      <c r="G9" s="160" t="s">
        <v>87</v>
      </c>
      <c r="H9" s="161" t="s">
        <v>22</v>
      </c>
      <c r="I9" s="162" t="s">
        <v>88</v>
      </c>
      <c r="J9" s="163"/>
    </row>
    <row r="10" spans="6:11" ht="15" customHeight="1" x14ac:dyDescent="0.15">
      <c r="F10" s="154"/>
      <c r="G10" s="164"/>
      <c r="H10" s="165" t="s">
        <v>89</v>
      </c>
      <c r="I10" s="166"/>
      <c r="J10" s="154"/>
      <c r="K10" s="154"/>
    </row>
    <row r="27" ht="30" customHeight="1" x14ac:dyDescent="0.15"/>
  </sheetData>
  <sheetProtection algorithmName="SHA-512" hashValue="6H/4M00EkGO2N3VDrSYkSF4inR0pf+3jGxq3fvZM1XPXsE13ERoaCB684qvHl6wF28jBqaPuUcQ59Q2yEpKeSw==" saltValue="m3CVH8fOGuWtAr8QITHE6Q==" spinCount="100000" sheet="1" objects="1" scenarios="1" formatColumns="0" formatRows="0" autoFilter="0"/>
  <mergeCells count="1">
    <mergeCell ref="H10:I1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I9">
      <formula1>900</formula1>
    </dataValidation>
    <dataValidation allowBlank="1" showInputMessage="1" prompt="по двойному клику" sqref="G9"/>
    <dataValidation allowBlank="1" showInputMessage="1" showErrorMessage="1" prompt="по двойному клику" sqref="H10:I10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Титульный</vt:lpstr>
      <vt:lpstr>Свод</vt:lpstr>
      <vt:lpstr>CO1</vt:lpstr>
      <vt:lpstr>Комментарии</vt:lpstr>
      <vt:lpstr>_prd2</vt:lpstr>
      <vt:lpstr>date</vt:lpstr>
      <vt:lpstr>dt_03</vt:lpstr>
      <vt:lpstr>end_02</vt:lpstr>
      <vt:lpstr>end_03_1</vt:lpstr>
      <vt:lpstr>end_03_2</vt:lpstr>
      <vt:lpstr>end_Coms</vt:lpstr>
      <vt:lpstr>ht_03</vt:lpstr>
      <vt:lpstr>it_03</vt:lpstr>
      <vt:lpstr>prd</vt:lpstr>
      <vt:lpstr>prim_03</vt:lpstr>
      <vt:lpstr>region_name</vt:lpstr>
      <vt:lpstr>tit_Ruk_FIO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2021-10-01T02:24:26Z</dcterms:created>
  <dcterms:modified xsi:type="dcterms:W3CDTF">2021-10-01T02:27:04Z</dcterms:modified>
</cp:coreProperties>
</file>