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13 г." sheetId="1" r:id="rId1"/>
    <sheet name="2014 г." sheetId="2" r:id="rId2"/>
    <sheet name="2015 г." sheetId="3" r:id="rId3"/>
    <sheet name="2016 г." sheetId="4" r:id="rId4"/>
    <sheet name="2017 г." sheetId="5" r:id="rId5"/>
    <sheet name="2018 г." sheetId="6" r:id="rId6"/>
  </sheets>
  <externalReferences>
    <externalReference r:id="rId9"/>
    <externalReference r:id="rId10"/>
    <externalReference r:id="rId11"/>
  </externalReferences>
  <definedNames>
    <definedName name="god">'[2]Титульный'!$F$9</definedName>
    <definedName name="kvartal">'[1]Титульный'!$F$15</definedName>
    <definedName name="org">'[1]Титульный'!$F$17</definedName>
    <definedName name="otchet_god">'[1]Титульный'!$F$14</definedName>
  </definedNames>
  <calcPr fullCalcOnLoad="1"/>
</workbook>
</file>

<file path=xl/sharedStrings.xml><?xml version="1.0" encoding="utf-8"?>
<sst xmlns="http://schemas.openxmlformats.org/spreadsheetml/2006/main" count="137" uniqueCount="55">
  <si>
    <t>№ п/п</t>
  </si>
  <si>
    <t>Примечание</t>
  </si>
  <si>
    <t>План</t>
  </si>
  <si>
    <t>Факт</t>
  </si>
  <si>
    <t>1</t>
  </si>
  <si>
    <t>1.1</t>
  </si>
  <si>
    <t>1.2</t>
  </si>
  <si>
    <t>1.3</t>
  </si>
  <si>
    <t>1.4</t>
  </si>
  <si>
    <t>Добавить</t>
  </si>
  <si>
    <t>1.2.1</t>
  </si>
  <si>
    <t>Реконструкция автоматизированной системы коммерческого учета электрической энергии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</si>
  <si>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</si>
  <si>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</si>
  <si>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</si>
  <si>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
(тыс. руб.)</t>
  </si>
  <si>
    <t>Источники финансирования в отчетном периоде (тыс.руб.)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</si>
  <si>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</si>
  <si>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</si>
  <si>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</si>
  <si>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</si>
  <si>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(км., 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</si>
  <si>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</si>
  <si>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</si>
  <si>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</si>
  <si>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</si>
  <si>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</si>
  <si>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</si>
  <si>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</si>
  <si>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</si>
  <si>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</si>
  <si>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</si>
  <si>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</si>
  <si>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</si>
  <si>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beg</t>
  </si>
  <si>
    <t>r_1_2</t>
  </si>
  <si>
    <t>январь 2013</t>
  </si>
  <si>
    <t>декабрь 2013</t>
  </si>
  <si>
    <t>r_1_3</t>
  </si>
  <si>
    <t>Новое строительство*****</t>
  </si>
  <si>
    <t>r_1_4</t>
  </si>
  <si>
    <t>Показать/Скрыть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</si>
  <si>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</si>
  <si>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</si>
  <si>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</si>
  <si>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*,**,*** и ****</t>
  </si>
  <si>
    <t>Гл. инженер МУП "ШТЭС" ________________________ А.Н. Казаков</t>
  </si>
  <si>
    <t>Панарин К.М.</t>
  </si>
  <si>
    <t>39139 3-44-85</t>
  </si>
  <si>
    <t>январь 2014</t>
  </si>
  <si>
    <t>декабрь 2014</t>
  </si>
  <si>
    <t>стоимость без НДС</t>
  </si>
  <si>
    <t>Мониторинг инвестиционных программ сетевых компаний за 2014 г.</t>
  </si>
  <si>
    <t>У МУП Шушенского района «Тепловые и электрические сети» отсутствует утвержденная инвестиционная программа на 2017 год</t>
  </si>
  <si>
    <t>У МУП Шушенского района «Тепловые и электрические сети» отсутствует утвержденная инвестиционная программа на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</si>
</sst>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53" applyFont="1" applyBorder="1" applyAlignment="1" applyProtection="1">
      <alignment/>
      <protection/>
    </xf>
    <xf numFmtId="0" fontId="1" fillId="0" borderId="0" xfId="53" applyFont="1" applyBorder="1" applyAlignment="1" applyProtection="1">
      <alignment horizontal="left" wrapText="1"/>
      <protection/>
    </xf>
    <xf numFmtId="0" fontId="1" fillId="0" borderId="0" xfId="53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4" xfId="53" applyFont="1" applyBorder="1" applyAlignment="1" applyProtection="1">
      <alignment horizontal="center" vertical="center" wrapText="1"/>
      <protection/>
    </xf>
    <xf numFmtId="0" fontId="1" fillId="0" borderId="15" xfId="53" applyFont="1" applyBorder="1" applyAlignment="1" applyProtection="1">
      <alignment horizontal="center" vertical="center" wrapText="1"/>
      <protection/>
    </xf>
    <xf numFmtId="0" fontId="8" fillId="0" borderId="16" xfId="53" applyNumberFormat="1" applyFont="1" applyBorder="1" applyAlignment="1" applyProtection="1">
      <alignment horizontal="center" vertical="center"/>
      <protection/>
    </xf>
    <xf numFmtId="49" fontId="1" fillId="0" borderId="17" xfId="53" applyNumberFormat="1" applyFont="1" applyFill="1" applyBorder="1" applyAlignment="1" applyProtection="1">
      <alignment horizontal="center" vertical="center"/>
      <protection/>
    </xf>
    <xf numFmtId="49" fontId="1" fillId="0" borderId="13" xfId="53" applyNumberFormat="1" applyFont="1" applyFill="1" applyBorder="1" applyAlignment="1" applyProtection="1">
      <alignment horizontal="left" vertical="center" wrapText="1"/>
      <protection/>
    </xf>
    <xf numFmtId="2" fontId="1" fillId="33" borderId="13" xfId="53" applyNumberFormat="1" applyFont="1" applyFill="1" applyBorder="1" applyAlignment="1" applyProtection="1">
      <alignment horizontal="center" vertical="center" wrapText="1"/>
      <protection/>
    </xf>
    <xf numFmtId="49" fontId="1" fillId="34" borderId="18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19" xfId="53" applyNumberFormat="1" applyFont="1" applyFill="1" applyBorder="1" applyAlignment="1" applyProtection="1">
      <alignment horizontal="center" vertical="center"/>
      <protection/>
    </xf>
    <xf numFmtId="49" fontId="3" fillId="0" borderId="2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2" fontId="3" fillId="33" borderId="20" xfId="53" applyNumberFormat="1" applyFont="1" applyFill="1" applyBorder="1" applyAlignment="1" applyProtection="1">
      <alignment horizontal="center" vertical="center" wrapText="1"/>
      <protection/>
    </xf>
    <xf numFmtId="49" fontId="3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35" borderId="22" xfId="0" applyNumberFormat="1" applyFont="1" applyFill="1" applyBorder="1" applyAlignment="1" applyProtection="1">
      <alignment horizontal="left" vertical="center" indent="1"/>
      <protection/>
    </xf>
    <xf numFmtId="0" fontId="1" fillId="35" borderId="23" xfId="0" applyFont="1" applyFill="1" applyBorder="1" applyAlignment="1" applyProtection="1">
      <alignment horizontal="left" vertical="center" indent="1"/>
      <protection/>
    </xf>
    <xf numFmtId="0" fontId="1" fillId="35" borderId="24" xfId="0" applyFont="1" applyFill="1" applyBorder="1" applyAlignment="1" applyProtection="1">
      <alignment horizontal="left" vertical="center" indent="1"/>
      <protection/>
    </xf>
    <xf numFmtId="0" fontId="0" fillId="0" borderId="25" xfId="0" applyBorder="1" applyAlignment="1" applyProtection="1">
      <alignment/>
      <protection/>
    </xf>
    <xf numFmtId="49" fontId="3" fillId="0" borderId="21" xfId="53" applyNumberFormat="1" applyFont="1" applyFill="1" applyBorder="1" applyAlignment="1" applyProtection="1">
      <alignment horizontal="center" vertical="center" wrapText="1"/>
      <protection/>
    </xf>
    <xf numFmtId="49" fontId="9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10" fillId="36" borderId="26" xfId="53" applyNumberFormat="1" applyFont="1" applyFill="1" applyBorder="1" applyAlignment="1" applyProtection="1">
      <alignment horizontal="center" vertical="center"/>
      <protection/>
    </xf>
    <xf numFmtId="49" fontId="3" fillId="36" borderId="27" xfId="53" applyNumberFormat="1" applyFont="1" applyFill="1" applyBorder="1" applyAlignment="1" applyProtection="1">
      <alignment horizontal="left" vertical="center" wrapText="1" indent="1"/>
      <protection/>
    </xf>
    <xf numFmtId="0" fontId="3" fillId="36" borderId="27" xfId="53" applyFont="1" applyFill="1" applyBorder="1" applyAlignment="1" applyProtection="1">
      <alignment horizontal="center" vertical="center" wrapText="1"/>
      <protection/>
    </xf>
    <xf numFmtId="2" fontId="3" fillId="36" borderId="27" xfId="53" applyNumberFormat="1" applyFont="1" applyFill="1" applyBorder="1" applyAlignment="1" applyProtection="1">
      <alignment horizontal="center" vertical="center" wrapText="1"/>
      <protection/>
    </xf>
    <xf numFmtId="49" fontId="3" fillId="36" borderId="28" xfId="53" applyNumberFormat="1" applyFont="1" applyFill="1" applyBorder="1" applyAlignment="1" applyProtection="1">
      <alignment horizontal="center" vertical="center" wrapText="1"/>
      <protection/>
    </xf>
    <xf numFmtId="49" fontId="3" fillId="36" borderId="26" xfId="53" applyNumberFormat="1" applyFont="1" applyFill="1" applyBorder="1" applyAlignment="1" applyProtection="1">
      <alignment horizontal="center" vertical="center"/>
      <protection/>
    </xf>
    <xf numFmtId="49" fontId="5" fillId="36" borderId="27" xfId="42" applyNumberFormat="1" applyFont="1" applyFill="1" applyBorder="1" applyAlignment="1" applyProtection="1">
      <alignment horizontal="left" vertical="center" wrapText="1" indent="1"/>
      <protection/>
    </xf>
    <xf numFmtId="49" fontId="3" fillId="37" borderId="20" xfId="53" applyNumberFormat="1" applyFont="1" applyFill="1" applyBorder="1" applyAlignment="1" applyProtection="1">
      <alignment horizontal="left" vertical="center" wrapText="1" indent="2"/>
      <protection locked="0"/>
    </xf>
    <xf numFmtId="49" fontId="3" fillId="33" borderId="20" xfId="53" applyNumberFormat="1" applyFont="1" applyFill="1" applyBorder="1" applyAlignment="1" applyProtection="1">
      <alignment horizontal="center" vertical="center" wrapText="1"/>
      <protection/>
    </xf>
    <xf numFmtId="4" fontId="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3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3" fillId="36" borderId="30" xfId="53" applyNumberFormat="1" applyFont="1" applyFill="1" applyBorder="1" applyAlignment="1" applyProtection="1">
      <alignment horizontal="center" vertical="center"/>
      <protection/>
    </xf>
    <xf numFmtId="0" fontId="3" fillId="36" borderId="31" xfId="53" applyFont="1" applyFill="1" applyBorder="1" applyAlignment="1" applyProtection="1">
      <alignment horizontal="center" vertical="center" wrapText="1"/>
      <protection/>
    </xf>
    <xf numFmtId="2" fontId="3" fillId="36" borderId="31" xfId="53" applyNumberFormat="1" applyFont="1" applyFill="1" applyBorder="1" applyAlignment="1" applyProtection="1">
      <alignment horizontal="center" vertical="center" wrapText="1"/>
      <protection/>
    </xf>
    <xf numFmtId="49" fontId="3" fillId="36" borderId="32" xfId="53" applyNumberFormat="1" applyFont="1" applyFill="1" applyBorder="1" applyAlignment="1" applyProtection="1">
      <alignment horizontal="center" vertical="center" wrapText="1"/>
      <protection/>
    </xf>
    <xf numFmtId="0" fontId="1" fillId="36" borderId="33" xfId="0" applyFont="1" applyFill="1" applyBorder="1" applyAlignment="1" applyProtection="1">
      <alignment/>
      <protection/>
    </xf>
    <xf numFmtId="0" fontId="9" fillId="36" borderId="34" xfId="0" applyFont="1" applyFill="1" applyBorder="1" applyAlignment="1" applyProtection="1">
      <alignment horizontal="left" vertical="center" indent="1"/>
      <protection/>
    </xf>
    <xf numFmtId="0" fontId="1" fillId="36" borderId="34" xfId="0" applyFont="1" applyFill="1" applyBorder="1" applyAlignment="1" applyProtection="1">
      <alignment/>
      <protection/>
    </xf>
    <xf numFmtId="0" fontId="1" fillId="36" borderId="35" xfId="0" applyFont="1" applyFill="1" applyBorder="1" applyAlignment="1" applyProtection="1">
      <alignment/>
      <protection/>
    </xf>
    <xf numFmtId="49" fontId="5" fillId="0" borderId="0" xfId="42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horizontal="left" vertical="center" indent="1"/>
      <protection/>
    </xf>
    <xf numFmtId="0" fontId="1" fillId="0" borderId="0" xfId="53" applyNumberFormat="1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0" fontId="1" fillId="0" borderId="36" xfId="0" applyFont="1" applyBorder="1" applyAlignment="1" applyProtection="1">
      <alignment horizontal="center" vertical="top"/>
      <protection/>
    </xf>
    <xf numFmtId="0" fontId="1" fillId="0" borderId="36" xfId="0" applyFont="1" applyBorder="1" applyAlignment="1" applyProtection="1">
      <alignment horizontal="left" vertical="top"/>
      <protection/>
    </xf>
    <xf numFmtId="0" fontId="1" fillId="0" borderId="36" xfId="0" applyFont="1" applyBorder="1" applyAlignment="1" applyProtection="1">
      <alignment vertical="top"/>
      <protection/>
    </xf>
    <xf numFmtId="0" fontId="1" fillId="0" borderId="37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49" fontId="1" fillId="0" borderId="11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" fillId="35" borderId="23" xfId="0" applyNumberFormat="1" applyFont="1" applyFill="1" applyBorder="1" applyAlignment="1" applyProtection="1">
      <alignment horizontal="left" vertical="center" indent="1"/>
      <protection/>
    </xf>
    <xf numFmtId="49" fontId="1" fillId="35" borderId="24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NumberFormat="1" applyBorder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36" borderId="33" xfId="0" applyNumberFormat="1" applyFont="1" applyFill="1" applyBorder="1" applyAlignment="1" applyProtection="1">
      <alignment vertical="top"/>
      <protection/>
    </xf>
    <xf numFmtId="49" fontId="9" fillId="36" borderId="34" xfId="0" applyNumberFormat="1" applyFont="1" applyFill="1" applyBorder="1" applyAlignment="1" applyProtection="1">
      <alignment horizontal="left" vertical="center" indent="1"/>
      <protection/>
    </xf>
    <xf numFmtId="49" fontId="1" fillId="36" borderId="34" xfId="0" applyNumberFormat="1" applyFont="1" applyFill="1" applyBorder="1" applyAlignment="1" applyProtection="1">
      <alignment vertical="top"/>
      <protection/>
    </xf>
    <xf numFmtId="49" fontId="1" fillId="36" borderId="35" xfId="0" applyNumberFormat="1" applyFont="1" applyFill="1" applyBorder="1" applyAlignment="1" applyProtection="1">
      <alignment vertical="top"/>
      <protection/>
    </xf>
    <xf numFmtId="49" fontId="1" fillId="0" borderId="36" xfId="0" applyNumberFormat="1" applyFont="1" applyBorder="1" applyAlignment="1" applyProtection="1">
      <alignment horizontal="center" vertical="top"/>
      <protection/>
    </xf>
    <xf numFmtId="49" fontId="1" fillId="0" borderId="36" xfId="0" applyNumberFormat="1" applyFont="1" applyBorder="1" applyAlignment="1" applyProtection="1">
      <alignment horizontal="left" vertical="top"/>
      <protection/>
    </xf>
    <xf numFmtId="49" fontId="1" fillId="0" borderId="36" xfId="0" applyNumberFormat="1" applyFont="1" applyBorder="1" applyAlignment="1" applyProtection="1">
      <alignment vertical="top"/>
      <protection/>
    </xf>
    <xf numFmtId="49" fontId="1" fillId="0" borderId="37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38" borderId="38" xfId="53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" fillId="0" borderId="17" xfId="53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0" xfId="53" applyFont="1" applyFill="1" applyBorder="1" applyAlignment="1" applyProtection="1">
      <alignment horizontal="center" vertical="center" wrapText="1"/>
      <protection/>
    </xf>
    <xf numFmtId="0" fontId="1" fillId="0" borderId="18" xfId="53" applyFont="1" applyFill="1" applyBorder="1" applyAlignment="1" applyProtection="1">
      <alignment horizontal="center" vertical="center" wrapText="1"/>
      <protection/>
    </xf>
    <xf numFmtId="0" fontId="1" fillId="0" borderId="21" xfId="53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/>
      <protection/>
    </xf>
    <xf numFmtId="49" fontId="0" fillId="0" borderId="39" xfId="0" applyNumberFormat="1" applyBorder="1" applyAlignment="1" applyProtection="1">
      <alignment horizontal="center" vertical="center" wrapText="1"/>
      <protection/>
    </xf>
    <xf numFmtId="49" fontId="0" fillId="0" borderId="40" xfId="0" applyNumberForma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41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9</xdr:row>
      <xdr:rowOff>9525</xdr:rowOff>
    </xdr:from>
    <xdr:to>
      <xdr:col>9</xdr:col>
      <xdr:colOff>0</xdr:colOff>
      <xdr:row>10</xdr:row>
      <xdr:rowOff>0</xdr:rowOff>
    </xdr:to>
    <xdr:pic macro="[3]!modInfo.Data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52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171450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21</xdr:col>
      <xdr:colOff>238125</xdr:colOff>
      <xdr:row>29</xdr:row>
      <xdr:rowOff>104775</xdr:rowOff>
    </xdr:to>
    <xdr:pic>
      <xdr:nvPicPr>
        <xdr:cNvPr id="1" name="Рисунок 2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0397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5;&#1072;&#1085;&#1072;&#1088;&#1080;&#1085;\&#1044;&#1086;&#1082;&#1091;&#1084;&#1077;&#1085;&#1090;&#1099;%20&#1055;&#1072;&#1085;&#1072;&#1088;&#1080;&#1085;\&#1086;&#1090;&#1095;&#1077;&#1090;&#1099;%20&#1045;&#1048;&#1040;&#1057;\INVEST_EE_FACT\2012%20&#1075;&#1086;&#1076;\&#1092;&#1072;&#1082;&#1090;\INVEST.EE.FACT%20IV%20kv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5;&#1072;&#1085;&#1072;&#1088;&#1080;&#1085;\&#1054;&#1090;&#1095;&#1077;&#1090;&#1099;%20!!!!\NET.INV.2011\2013\NET.INV.2011%20v1.0.1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5;&#1072;&#1085;&#1072;&#1088;&#1080;&#1085;\&#1054;&#1090;&#1095;&#1077;&#1090;&#1099;%20!!!!\NET.INV.2011\2014\NET.INV.2011%20v1.0.1%20yea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</sheetNames>
    <sheetDataSet>
      <sheetData sheetId="4">
        <row r="14">
          <cell r="F14" t="str">
            <v>2012</v>
          </cell>
        </row>
        <row r="15">
          <cell r="F15" t="str">
            <v>IV квартал</v>
          </cell>
        </row>
        <row r="17">
          <cell r="F17" t="str">
            <v>МУП "Шушенские ТЭС"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4">
        <row r="9">
          <cell r="F9">
            <v>2013</v>
          </cell>
        </row>
      </sheetData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definedNames>
      <definedName name="modInfo.Data"/>
    </definedNames>
    <sheetDataSet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Z47"/>
  <sheetViews>
    <sheetView zoomScalePageLayoutView="0" workbookViewId="0" topLeftCell="F6">
      <selection activeCell="P44" sqref="P44"/>
    </sheetView>
  </sheetViews>
  <sheetFormatPr defaultColWidth="9.140625" defaultRowHeight="12.75" outlineLevelCol="1"/>
  <cols>
    <col min="1" max="5" width="0" style="1" hidden="1" customWidth="1"/>
    <col min="6" max="6" width="6.57421875" style="1" customWidth="1"/>
    <col min="7" max="7" width="42.140625" style="1" customWidth="1"/>
    <col min="8" max="9" width="13.7109375" style="1" customWidth="1"/>
    <col min="10" max="12" width="13.140625" style="1" hidden="1" customWidth="1" outlineLevel="1"/>
    <col min="13" max="13" width="15.7109375" style="1" customWidth="1" collapsed="1"/>
    <col min="14" max="24" width="15.7109375" style="1" customWidth="1"/>
    <col min="25" max="25" width="24.7109375" style="1" customWidth="1"/>
    <col min="26" max="26" width="5.7109375" style="2" customWidth="1"/>
    <col min="2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6:26" ht="30" customHeight="1" thickBot="1">
      <c r="F8" s="93" t="str">
        <f>"Мониторинг инвестиционных программ сетевых компаний за "&amp;IF(god&lt;&gt;"",god&amp;" год","год не определен")</f>
        <v>Мониторинг инвестиционных программ сетевых компаний за 2013 год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5"/>
    </row>
    <row r="10" spans="6:26" s="9" customFormat="1" ht="15" customHeight="1">
      <c r="F10" s="96" t="s">
        <v>0</v>
      </c>
      <c r="G10" s="99" t="s">
        <v>12</v>
      </c>
      <c r="H10" s="99" t="s">
        <v>13</v>
      </c>
      <c r="I10" s="99"/>
      <c r="J10" s="99" t="s">
        <v>14</v>
      </c>
      <c r="K10" s="99"/>
      <c r="L10" s="99"/>
      <c r="M10" s="99" t="s">
        <v>15</v>
      </c>
      <c r="N10" s="99"/>
      <c r="O10" s="99" t="s">
        <v>16</v>
      </c>
      <c r="P10" s="99"/>
      <c r="Q10" s="99"/>
      <c r="R10" s="99"/>
      <c r="S10" s="99"/>
      <c r="T10" s="99"/>
      <c r="U10" s="99"/>
      <c r="V10" s="99"/>
      <c r="W10" s="99"/>
      <c r="X10" s="99"/>
      <c r="Y10" s="103" t="s">
        <v>1</v>
      </c>
      <c r="Z10" s="11"/>
    </row>
    <row r="11" spans="6:26" s="12" customFormat="1" ht="15" customHeight="1">
      <c r="F11" s="97"/>
      <c r="G11" s="100"/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/>
      <c r="N11" s="102"/>
      <c r="O11" s="102" t="s">
        <v>22</v>
      </c>
      <c r="P11" s="102"/>
      <c r="Q11" s="102" t="s">
        <v>23</v>
      </c>
      <c r="R11" s="102"/>
      <c r="S11" s="102"/>
      <c r="T11" s="102"/>
      <c r="U11" s="102" t="s">
        <v>24</v>
      </c>
      <c r="V11" s="102"/>
      <c r="W11" s="102" t="s">
        <v>25</v>
      </c>
      <c r="X11" s="102"/>
      <c r="Y11" s="104"/>
      <c r="Z11" s="11"/>
    </row>
    <row r="12" spans="6:26" s="12" customFormat="1" ht="15" customHeight="1">
      <c r="F12" s="97"/>
      <c r="G12" s="100"/>
      <c r="H12" s="102"/>
      <c r="I12" s="102"/>
      <c r="J12" s="102"/>
      <c r="K12" s="102"/>
      <c r="L12" s="102"/>
      <c r="M12" s="102"/>
      <c r="N12" s="102"/>
      <c r="O12" s="102"/>
      <c r="P12" s="102"/>
      <c r="Q12" s="102" t="s">
        <v>26</v>
      </c>
      <c r="R12" s="102"/>
      <c r="S12" s="102" t="s">
        <v>27</v>
      </c>
      <c r="T12" s="102"/>
      <c r="U12" s="102"/>
      <c r="V12" s="102"/>
      <c r="W12" s="102"/>
      <c r="X12" s="102"/>
      <c r="Y12" s="104"/>
      <c r="Z12" s="11"/>
    </row>
    <row r="13" spans="6:26" ht="15" customHeight="1" thickBot="1">
      <c r="F13" s="98"/>
      <c r="G13" s="101"/>
      <c r="H13" s="101"/>
      <c r="I13" s="101"/>
      <c r="J13" s="101"/>
      <c r="K13" s="101"/>
      <c r="L13" s="101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9770.338</v>
      </c>
      <c r="O15" s="18">
        <f t="shared" si="0"/>
        <v>9587.2</v>
      </c>
      <c r="P15" s="18">
        <f t="shared" si="0"/>
        <v>9770.34</v>
      </c>
      <c r="Q15" s="18">
        <f t="shared" si="0"/>
        <v>4735</v>
      </c>
      <c r="R15" s="18">
        <f t="shared" si="0"/>
        <v>8557.23</v>
      </c>
      <c r="S15" s="18">
        <f t="shared" si="0"/>
        <v>4852.2</v>
      </c>
      <c r="T15" s="18">
        <f t="shared" si="0"/>
        <v>1213.11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SUMIF($Z19:$Z34,"=r_1_1",M19:M34)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SUMIF($Z19:$Z34,"=r_1_2",M19:M34)</f>
        <v>9587.2</v>
      </c>
      <c r="N17" s="24">
        <f t="shared" si="2"/>
        <v>9770.338</v>
      </c>
      <c r="O17" s="24">
        <f t="shared" si="2"/>
        <v>9587.2</v>
      </c>
      <c r="P17" s="24">
        <f t="shared" si="2"/>
        <v>9770.34</v>
      </c>
      <c r="Q17" s="24">
        <f t="shared" si="2"/>
        <v>4735</v>
      </c>
      <c r="R17" s="24">
        <f t="shared" si="2"/>
        <v>8557.23</v>
      </c>
      <c r="S17" s="24">
        <f t="shared" si="2"/>
        <v>4852.2</v>
      </c>
      <c r="T17" s="24">
        <f t="shared" si="2"/>
        <v>1213.11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SUMIF($Z19:$Z34,"=r_1_3",M19:M34)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SUMIF($Z19:$Z34,"=r_1_4",M19:M34)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26" customFormat="1" ht="15" customHeight="1">
      <c r="A20" s="105">
        <f>'[2]Справочник'!I12</f>
        <v>1</v>
      </c>
      <c r="F20" s="27" t="str">
        <f>'[2]Справочник'!J12</f>
        <v>МУП "Шушенские ТЭС"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0"/>
    </row>
    <row r="21" spans="1:26" ht="15" customHeight="1">
      <c r="A21" s="105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105"/>
      <c r="E22" s="33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105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105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SUM(M25:M27)</f>
        <v>9587.2</v>
      </c>
      <c r="N24" s="24">
        <f t="shared" si="6"/>
        <v>9770.338</v>
      </c>
      <c r="O24" s="24">
        <f t="shared" si="6"/>
        <v>9587.2</v>
      </c>
      <c r="P24" s="24">
        <f t="shared" si="6"/>
        <v>9770.34</v>
      </c>
      <c r="Q24" s="24">
        <f t="shared" si="6"/>
        <v>4735</v>
      </c>
      <c r="R24" s="24">
        <f t="shared" si="6"/>
        <v>8557.23</v>
      </c>
      <c r="S24" s="24">
        <f t="shared" si="6"/>
        <v>4852.2</v>
      </c>
      <c r="T24" s="24">
        <f t="shared" si="6"/>
        <v>1213.11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105"/>
      <c r="E25" s="33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105"/>
      <c r="F26" s="21" t="s">
        <v>10</v>
      </c>
      <c r="G26" s="41" t="s">
        <v>11</v>
      </c>
      <c r="H26" s="42" t="s">
        <v>36</v>
      </c>
      <c r="I26" s="42" t="s">
        <v>37</v>
      </c>
      <c r="J26" s="43"/>
      <c r="K26" s="44"/>
      <c r="L26" s="44"/>
      <c r="M26" s="43">
        <v>9587.2</v>
      </c>
      <c r="N26" s="43">
        <v>9770.338</v>
      </c>
      <c r="O26" s="24">
        <f>Q26+S26+U26+W26</f>
        <v>9587.2</v>
      </c>
      <c r="P26" s="24">
        <f>R26+T26+V26+X26</f>
        <v>9770.34</v>
      </c>
      <c r="Q26" s="43">
        <v>4735</v>
      </c>
      <c r="R26" s="43">
        <v>8557.23</v>
      </c>
      <c r="S26" s="43">
        <v>4852.2</v>
      </c>
      <c r="T26" s="43">
        <v>1213.11</v>
      </c>
      <c r="U26" s="43">
        <v>0</v>
      </c>
      <c r="V26" s="43">
        <v>0</v>
      </c>
      <c r="W26" s="43">
        <v>0</v>
      </c>
      <c r="X26" s="43">
        <v>0</v>
      </c>
      <c r="Y26" s="45"/>
      <c r="Z26" s="20"/>
    </row>
    <row r="27" spans="1:26" ht="15" customHeight="1">
      <c r="A27" s="105"/>
      <c r="F27" s="39"/>
      <c r="G27" s="40" t="s">
        <v>9</v>
      </c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  <c r="Z27" s="20"/>
    </row>
    <row r="28" spans="1:26" ht="15" customHeight="1">
      <c r="A28" s="105"/>
      <c r="F28" s="21" t="s">
        <v>7</v>
      </c>
      <c r="G28" s="22" t="s">
        <v>31</v>
      </c>
      <c r="H28" s="23"/>
      <c r="I28" s="23"/>
      <c r="J28" s="23"/>
      <c r="K28" s="23"/>
      <c r="L28" s="23"/>
      <c r="M28" s="24">
        <f aca="true" t="shared" si="7" ref="M28:X28">SUM(M29:M30)</f>
        <v>0</v>
      </c>
      <c r="N28" s="24">
        <f t="shared" si="7"/>
        <v>0</v>
      </c>
      <c r="O28" s="24">
        <f t="shared" si="7"/>
        <v>0</v>
      </c>
      <c r="P28" s="24">
        <f t="shared" si="7"/>
        <v>0</v>
      </c>
      <c r="Q28" s="24">
        <f t="shared" si="7"/>
        <v>0</v>
      </c>
      <c r="R28" s="24">
        <f t="shared" si="7"/>
        <v>0</v>
      </c>
      <c r="S28" s="24">
        <f t="shared" si="7"/>
        <v>0</v>
      </c>
      <c r="T28" s="24">
        <f t="shared" si="7"/>
        <v>0</v>
      </c>
      <c r="U28" s="24">
        <f t="shared" si="7"/>
        <v>0</v>
      </c>
      <c r="V28" s="24">
        <f t="shared" si="7"/>
        <v>0</v>
      </c>
      <c r="W28" s="24">
        <f t="shared" si="7"/>
        <v>0</v>
      </c>
      <c r="X28" s="24">
        <f t="shared" si="7"/>
        <v>0</v>
      </c>
      <c r="Y28" s="31"/>
      <c r="Z28" s="32" t="s">
        <v>38</v>
      </c>
    </row>
    <row r="29" spans="1:26" ht="15" customHeight="1" hidden="1">
      <c r="A29" s="105"/>
      <c r="E29" s="33" t="s">
        <v>34</v>
      </c>
      <c r="F29" s="34" t="s">
        <v>7</v>
      </c>
      <c r="G29" s="35"/>
      <c r="H29" s="36"/>
      <c r="I29" s="36"/>
      <c r="J29" s="36"/>
      <c r="K29" s="36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20"/>
    </row>
    <row r="30" spans="1:26" ht="15" customHeight="1">
      <c r="A30" s="105"/>
      <c r="F30" s="39"/>
      <c r="G30" s="40" t="s">
        <v>9</v>
      </c>
      <c r="H30" s="36"/>
      <c r="I30" s="36"/>
      <c r="J30" s="36"/>
      <c r="K30" s="36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20"/>
    </row>
    <row r="31" spans="1:26" ht="15" customHeight="1">
      <c r="A31" s="105"/>
      <c r="F31" s="21" t="s">
        <v>8</v>
      </c>
      <c r="G31" s="22" t="s">
        <v>39</v>
      </c>
      <c r="H31" s="23"/>
      <c r="I31" s="23"/>
      <c r="J31" s="23"/>
      <c r="K31" s="23"/>
      <c r="L31" s="23"/>
      <c r="M31" s="24">
        <f aca="true" t="shared" si="8" ref="M31:X31">SUM(M32:M33)</f>
        <v>0</v>
      </c>
      <c r="N31" s="24">
        <f t="shared" si="8"/>
        <v>0</v>
      </c>
      <c r="O31" s="24">
        <f t="shared" si="8"/>
        <v>0</v>
      </c>
      <c r="P31" s="24">
        <f t="shared" si="8"/>
        <v>0</v>
      </c>
      <c r="Q31" s="24">
        <f t="shared" si="8"/>
        <v>0</v>
      </c>
      <c r="R31" s="24">
        <f t="shared" si="8"/>
        <v>0</v>
      </c>
      <c r="S31" s="24">
        <f t="shared" si="8"/>
        <v>0</v>
      </c>
      <c r="T31" s="24">
        <f t="shared" si="8"/>
        <v>0</v>
      </c>
      <c r="U31" s="24">
        <f t="shared" si="8"/>
        <v>0</v>
      </c>
      <c r="V31" s="24">
        <f t="shared" si="8"/>
        <v>0</v>
      </c>
      <c r="W31" s="24">
        <f t="shared" si="8"/>
        <v>0</v>
      </c>
      <c r="X31" s="24">
        <f t="shared" si="8"/>
        <v>0</v>
      </c>
      <c r="Y31" s="31"/>
      <c r="Z31" s="32" t="s">
        <v>40</v>
      </c>
    </row>
    <row r="32" spans="1:26" ht="15" customHeight="1" hidden="1">
      <c r="A32" s="105"/>
      <c r="E32" s="33" t="s">
        <v>34</v>
      </c>
      <c r="F32" s="34" t="s">
        <v>8</v>
      </c>
      <c r="G32" s="35"/>
      <c r="H32" s="36"/>
      <c r="I32" s="36"/>
      <c r="J32" s="36"/>
      <c r="K32" s="36"/>
      <c r="L32" s="3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20"/>
    </row>
    <row r="33" spans="1:26" ht="15" customHeight="1">
      <c r="A33" s="105"/>
      <c r="F33" s="46"/>
      <c r="G33" s="40" t="s">
        <v>9</v>
      </c>
      <c r="H33" s="47"/>
      <c r="I33" s="47"/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20"/>
    </row>
    <row r="34" spans="6:26" ht="15" customHeight="1" thickBot="1">
      <c r="F34" s="50"/>
      <c r="G34" s="51" t="s">
        <v>9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"/>
    </row>
    <row r="35" spans="6:26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5"/>
    </row>
    <row r="36" spans="6:26" ht="15" customHeight="1">
      <c r="F36" s="12"/>
      <c r="G36" s="54" t="s">
        <v>41</v>
      </c>
      <c r="H36" s="12"/>
      <c r="I36" s="12"/>
      <c r="J36" s="12"/>
      <c r="K36" s="12"/>
      <c r="L36" s="12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5"/>
    </row>
    <row r="37" spans="6:26" s="55" customFormat="1" ht="12.75">
      <c r="F37" s="12"/>
      <c r="G37" s="56" t="s">
        <v>42</v>
      </c>
      <c r="H37" s="57"/>
      <c r="I37" s="57"/>
      <c r="J37" s="57"/>
      <c r="K37" s="57"/>
      <c r="L37" s="57"/>
      <c r="M37" s="57"/>
      <c r="N37" s="5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8"/>
    </row>
    <row r="38" spans="6:26" s="55" customFormat="1" ht="12.75">
      <c r="F38" s="12"/>
      <c r="G38" s="59" t="s">
        <v>43</v>
      </c>
      <c r="H38" s="60"/>
      <c r="I38" s="60"/>
      <c r="J38" s="60"/>
      <c r="K38" s="60"/>
      <c r="L38" s="60"/>
      <c r="M38" s="60"/>
      <c r="N38" s="60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8"/>
    </row>
    <row r="39" spans="6:26" s="55" customFormat="1" ht="12.75">
      <c r="F39" s="61"/>
      <c r="G39" s="62" t="s">
        <v>44</v>
      </c>
      <c r="H39" s="60"/>
      <c r="I39" s="60"/>
      <c r="J39" s="60"/>
      <c r="K39" s="60"/>
      <c r="L39" s="60"/>
      <c r="M39" s="60"/>
      <c r="N39" s="6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58"/>
    </row>
    <row r="40" spans="6:26" s="55" customFormat="1" ht="12.75">
      <c r="F40" s="61"/>
      <c r="G40" s="62" t="s">
        <v>45</v>
      </c>
      <c r="H40" s="60"/>
      <c r="I40" s="60"/>
      <c r="J40" s="60"/>
      <c r="K40" s="60"/>
      <c r="L40" s="6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8"/>
    </row>
    <row r="41" spans="6:26" s="55" customFormat="1" ht="15" customHeight="1" thickBot="1">
      <c r="F41" s="63"/>
      <c r="G41" s="64"/>
      <c r="H41" s="64"/>
      <c r="I41" s="64"/>
      <c r="J41" s="64"/>
      <c r="K41" s="64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6:12" ht="15" customHeight="1">
      <c r="F42" s="67"/>
      <c r="G42" s="68"/>
      <c r="H42" s="68"/>
      <c r="I42" s="68"/>
      <c r="J42" s="68"/>
      <c r="K42" s="68"/>
      <c r="L42" s="68"/>
    </row>
    <row r="43" spans="6:12" ht="15" customHeight="1">
      <c r="F43" s="67"/>
      <c r="G43" s="68"/>
      <c r="H43" s="68"/>
      <c r="I43" s="68"/>
      <c r="J43" s="68"/>
      <c r="K43" s="68"/>
      <c r="L43" s="68"/>
    </row>
    <row r="44" spans="7:10" ht="15" customHeight="1">
      <c r="G44" s="106"/>
      <c r="H44" s="106"/>
      <c r="I44" s="106"/>
      <c r="J44" s="69" t="s">
        <v>46</v>
      </c>
    </row>
    <row r="45" spans="7:26" ht="11.25">
      <c r="G45" s="106"/>
      <c r="H45" s="106"/>
      <c r="I45" s="106"/>
      <c r="Z45" s="1"/>
    </row>
    <row r="46" ht="11.25">
      <c r="G46" s="70" t="s">
        <v>47</v>
      </c>
    </row>
    <row r="47" ht="11.25">
      <c r="G47" s="70" t="s">
        <v>48</v>
      </c>
    </row>
  </sheetData>
  <sheetProtection/>
  <mergeCells count="22">
    <mergeCell ref="G45:I45"/>
    <mergeCell ref="Q11:T11"/>
    <mergeCell ref="J11:J13"/>
    <mergeCell ref="K11:K13"/>
    <mergeCell ref="L11:L13"/>
    <mergeCell ref="O11:P12"/>
    <mergeCell ref="U11:V12"/>
    <mergeCell ref="W11:X12"/>
    <mergeCell ref="Q12:R12"/>
    <mergeCell ref="S12:T12"/>
    <mergeCell ref="A20:A33"/>
    <mergeCell ref="G44:I44"/>
    <mergeCell ref="F8:Y8"/>
    <mergeCell ref="F10:F13"/>
    <mergeCell ref="G10:G13"/>
    <mergeCell ref="H10:I10"/>
    <mergeCell ref="J10:L10"/>
    <mergeCell ref="M10:N12"/>
    <mergeCell ref="O10:X10"/>
    <mergeCell ref="Y10:Y12"/>
    <mergeCell ref="H11:H13"/>
    <mergeCell ref="I11:I13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Y27:Y33 K26:L26 G26">
      <formula1>900</formula1>
    </dataValidation>
  </dataValidations>
  <hyperlinks>
    <hyperlink ref="G36" location="'CO1'!A1" tooltip="Показать/Скрыть примечания" display="Показать/Скрыть примечания"/>
    <hyperlink ref="G23" location="'CO1'!A1" tooltip="Добавить" display="Добавить"/>
    <hyperlink ref="G27" location="'CO1'!A1" tooltip="Добавить" display="Добавить"/>
    <hyperlink ref="G30" location="'CO1'!A1" tooltip="Добавить" display="Добавить"/>
    <hyperlink ref="G33" location="'CO1'!A1" tooltip="Добавить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Z33"/>
  <sheetViews>
    <sheetView zoomScalePageLayoutView="0" workbookViewId="0" topLeftCell="F6">
      <selection activeCell="I15" sqref="I15"/>
    </sheetView>
  </sheetViews>
  <sheetFormatPr defaultColWidth="9.140625" defaultRowHeight="12.75"/>
  <cols>
    <col min="1" max="5" width="0" style="71" hidden="1" customWidth="1"/>
    <col min="6" max="6" width="9.7109375" style="71" customWidth="1"/>
    <col min="7" max="7" width="42.28125" style="71" customWidth="1"/>
    <col min="8" max="9" width="15.7109375" style="71" customWidth="1"/>
    <col min="10" max="12" width="15.7109375" style="71" hidden="1" customWidth="1"/>
    <col min="13" max="24" width="15.7109375" style="71" customWidth="1"/>
    <col min="25" max="25" width="24.7109375" style="71" customWidth="1"/>
    <col min="26" max="26" width="5.7109375" style="72" customWidth="1"/>
    <col min="27" max="16384" width="9.140625" style="7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6:26" ht="30" customHeight="1" thickBot="1">
      <c r="F8" s="93" t="s">
        <v>52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8"/>
      <c r="Z8" s="7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5"/>
    </row>
    <row r="10" spans="6:26" s="76" customFormat="1" ht="15" customHeight="1">
      <c r="F10" s="96" t="s">
        <v>0</v>
      </c>
      <c r="G10" s="99" t="s">
        <v>12</v>
      </c>
      <c r="H10" s="99" t="s">
        <v>13</v>
      </c>
      <c r="I10" s="99"/>
      <c r="J10" s="99" t="s">
        <v>14</v>
      </c>
      <c r="K10" s="99"/>
      <c r="L10" s="99"/>
      <c r="M10" s="99" t="s">
        <v>15</v>
      </c>
      <c r="N10" s="99"/>
      <c r="O10" s="99" t="s">
        <v>16</v>
      </c>
      <c r="P10" s="99"/>
      <c r="Q10" s="99"/>
      <c r="R10" s="99"/>
      <c r="S10" s="99"/>
      <c r="T10" s="99"/>
      <c r="U10" s="99"/>
      <c r="V10" s="99"/>
      <c r="W10" s="99"/>
      <c r="X10" s="99"/>
      <c r="Y10" s="103" t="s">
        <v>1</v>
      </c>
      <c r="Z10" s="11"/>
    </row>
    <row r="11" spans="6:26" s="76" customFormat="1" ht="15" customHeight="1">
      <c r="F11" s="109"/>
      <c r="G11" s="111"/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/>
      <c r="N11" s="102"/>
      <c r="O11" s="102" t="s">
        <v>22</v>
      </c>
      <c r="P11" s="102"/>
      <c r="Q11" s="102" t="s">
        <v>23</v>
      </c>
      <c r="R11" s="102"/>
      <c r="S11" s="102"/>
      <c r="T11" s="102"/>
      <c r="U11" s="102" t="s">
        <v>24</v>
      </c>
      <c r="V11" s="102"/>
      <c r="W11" s="102" t="s">
        <v>25</v>
      </c>
      <c r="X11" s="102"/>
      <c r="Y11" s="104"/>
      <c r="Z11" s="11"/>
    </row>
    <row r="12" spans="6:26" s="76" customFormat="1" ht="15" customHeight="1">
      <c r="F12" s="109"/>
      <c r="G12" s="111"/>
      <c r="H12" s="102"/>
      <c r="I12" s="102"/>
      <c r="J12" s="102"/>
      <c r="K12" s="102"/>
      <c r="L12" s="102"/>
      <c r="M12" s="102"/>
      <c r="N12" s="102"/>
      <c r="O12" s="102"/>
      <c r="P12" s="102"/>
      <c r="Q12" s="102" t="s">
        <v>26</v>
      </c>
      <c r="R12" s="102"/>
      <c r="S12" s="102" t="s">
        <v>27</v>
      </c>
      <c r="T12" s="102"/>
      <c r="U12" s="102"/>
      <c r="V12" s="102"/>
      <c r="W12" s="102"/>
      <c r="X12" s="102"/>
      <c r="Y12" s="104"/>
      <c r="Z12" s="11"/>
    </row>
    <row r="13" spans="6:26" ht="15" customHeight="1" thickBot="1">
      <c r="F13" s="110"/>
      <c r="G13" s="112"/>
      <c r="H13" s="112"/>
      <c r="I13" s="112"/>
      <c r="J13" s="112"/>
      <c r="K13" s="112"/>
      <c r="L13" s="112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10500</v>
      </c>
      <c r="O15" s="18">
        <f t="shared" si="0"/>
        <v>9587.2</v>
      </c>
      <c r="P15" s="18">
        <f t="shared" si="0"/>
        <v>10500</v>
      </c>
      <c r="Q15" s="18">
        <f t="shared" si="0"/>
        <v>4223.52</v>
      </c>
      <c r="R15" s="18">
        <f t="shared" si="0"/>
        <v>10500</v>
      </c>
      <c r="S15" s="18">
        <f t="shared" si="0"/>
        <v>5363.68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SUMIF($Z19:$Z27,"=r_1_1",M19:M27)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SUMIF($Z19:$Z27,"=r_1_2",M19:M27)</f>
        <v>9587.2</v>
      </c>
      <c r="N17" s="24">
        <f t="shared" si="2"/>
        <v>10500</v>
      </c>
      <c r="O17" s="24">
        <f t="shared" si="2"/>
        <v>9587.2</v>
      </c>
      <c r="P17" s="24">
        <f t="shared" si="2"/>
        <v>10500</v>
      </c>
      <c r="Q17" s="24">
        <f t="shared" si="2"/>
        <v>4223.52</v>
      </c>
      <c r="R17" s="24">
        <f t="shared" si="2"/>
        <v>10500</v>
      </c>
      <c r="S17" s="24">
        <f t="shared" si="2"/>
        <v>5363.68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SUMIF($Z19:$Z27,"=r_1_3",M19:M27)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SUMIF($Z19:$Z27,"=r_1_4",M19:M27)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77" customFormat="1" ht="15" customHeight="1">
      <c r="A20" s="105">
        <f>'[3]Справочник'!I12</f>
        <v>1</v>
      </c>
      <c r="F20" s="27" t="str">
        <f>'[3]Справочник'!J12</f>
        <v>МУП "Шушенские ТЭС"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</row>
    <row r="21" spans="1:26" ht="15" customHeight="1">
      <c r="A21" s="105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105"/>
      <c r="E22" s="81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105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105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SUM(M25:M26)</f>
        <v>9587.2</v>
      </c>
      <c r="N24" s="24">
        <f t="shared" si="6"/>
        <v>10500</v>
      </c>
      <c r="O24" s="24">
        <f t="shared" si="6"/>
        <v>9587.2</v>
      </c>
      <c r="P24" s="24">
        <f t="shared" si="6"/>
        <v>10500</v>
      </c>
      <c r="Q24" s="24">
        <f t="shared" si="6"/>
        <v>4223.52</v>
      </c>
      <c r="R24" s="24">
        <f t="shared" si="6"/>
        <v>10500</v>
      </c>
      <c r="S24" s="24">
        <f t="shared" si="6"/>
        <v>5363.68</v>
      </c>
      <c r="T24" s="24">
        <f t="shared" si="6"/>
        <v>0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105"/>
      <c r="E25" s="81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105"/>
      <c r="F26" s="21" t="s">
        <v>10</v>
      </c>
      <c r="G26" s="41" t="s">
        <v>11</v>
      </c>
      <c r="H26" s="42" t="s">
        <v>49</v>
      </c>
      <c r="I26" s="42" t="s">
        <v>50</v>
      </c>
      <c r="J26" s="43"/>
      <c r="K26" s="44"/>
      <c r="L26" s="44"/>
      <c r="M26" s="43">
        <v>9587.2</v>
      </c>
      <c r="N26" s="43">
        <v>10500</v>
      </c>
      <c r="O26" s="24">
        <f>Q26+S26+U26+W26</f>
        <v>9587.2</v>
      </c>
      <c r="P26" s="24">
        <f>R26+T26+V26+X26</f>
        <v>10500</v>
      </c>
      <c r="Q26" s="43">
        <v>4223.52</v>
      </c>
      <c r="R26" s="43">
        <v>10500</v>
      </c>
      <c r="S26" s="43">
        <v>5363.68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5" t="s">
        <v>51</v>
      </c>
      <c r="Z26" s="20"/>
    </row>
    <row r="27" spans="6:26" ht="15" customHeight="1" thickBot="1">
      <c r="F27" s="82"/>
      <c r="G27" s="83" t="s">
        <v>9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75"/>
    </row>
    <row r="28" spans="6:26" ht="15" customHeight="1"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5"/>
    </row>
    <row r="29" spans="6:26" ht="15" customHeight="1" thickBot="1">
      <c r="F29" s="86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</row>
    <row r="30" spans="6:12" ht="15" customHeight="1">
      <c r="F30" s="90"/>
      <c r="G30" s="91"/>
      <c r="H30" s="91"/>
      <c r="I30" s="91"/>
      <c r="J30" s="91"/>
      <c r="K30" s="91"/>
      <c r="L30" s="91"/>
    </row>
    <row r="31" spans="6:12" ht="15" customHeight="1">
      <c r="F31" s="90"/>
      <c r="G31" s="91"/>
      <c r="H31" s="91"/>
      <c r="I31" s="91"/>
      <c r="J31" s="91"/>
      <c r="K31" s="91"/>
      <c r="L31" s="91"/>
    </row>
    <row r="32" spans="7:9" ht="15" customHeight="1">
      <c r="G32" s="113"/>
      <c r="H32" s="113"/>
      <c r="I32" s="113"/>
    </row>
    <row r="33" spans="7:26" ht="11.25">
      <c r="G33" s="113"/>
      <c r="H33" s="113"/>
      <c r="I33" s="113"/>
      <c r="Z33" s="71"/>
    </row>
  </sheetData>
  <sheetProtection/>
  <mergeCells count="22">
    <mergeCell ref="G32:I32"/>
    <mergeCell ref="G33:I33"/>
    <mergeCell ref="J11:J13"/>
    <mergeCell ref="K11:K13"/>
    <mergeCell ref="L11:L13"/>
    <mergeCell ref="O11:P12"/>
    <mergeCell ref="S12:T12"/>
    <mergeCell ref="A20:A26"/>
    <mergeCell ref="H11:H13"/>
    <mergeCell ref="I11:I13"/>
    <mergeCell ref="Q11:T11"/>
    <mergeCell ref="U11:V12"/>
    <mergeCell ref="F8:Y8"/>
    <mergeCell ref="F10:F13"/>
    <mergeCell ref="G10:G13"/>
    <mergeCell ref="H10:I10"/>
    <mergeCell ref="J10:L10"/>
    <mergeCell ref="M10:N12"/>
    <mergeCell ref="O10:X10"/>
    <mergeCell ref="Y10:Y12"/>
    <mergeCell ref="W11:X12"/>
    <mergeCell ref="Q12:R12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K26:L26 G26">
      <formula1>900</formula1>
    </dataValidation>
  </dataValidations>
  <hyperlinks>
    <hyperlink ref="G23" location="'CO1'!A1" tooltip="Добавить" display="Добавить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3" sqref="B3:N4"/>
    </sheetView>
  </sheetViews>
  <sheetFormatPr defaultColWidth="9.140625" defaultRowHeight="12.75"/>
  <sheetData>
    <row r="4" ht="12.75">
      <c r="B4" s="9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B4"/>
  <sheetViews>
    <sheetView tabSelected="1" zoomScalePageLayoutView="0" workbookViewId="0" topLeftCell="A1">
      <selection activeCell="M10" sqref="M10"/>
    </sheetView>
  </sheetViews>
  <sheetFormatPr defaultColWidth="9.140625" defaultRowHeight="12.75"/>
  <sheetData>
    <row r="4" ht="12.75">
      <c r="B4" s="9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2018-11-13T02:49:47Z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