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480" windowHeight="11640" activeTab="0"/>
  </bookViews>
  <sheets>
    <sheet name="стр.1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1_a_1">#REF!</definedName>
    <definedName name="_103fg_1">#N/A</definedName>
    <definedName name="_104fg_10">#N/A</definedName>
    <definedName name="_105fg_11">#N/A</definedName>
    <definedName name="_106fg_12">#N/A</definedName>
    <definedName name="_107fg_13">#N/A</definedName>
    <definedName name="_108fg_14">#N/A</definedName>
    <definedName name="_109fg_15">#N/A</definedName>
    <definedName name="_10bhg_14">#N/A</definedName>
    <definedName name="_110fg_16">#N/A</definedName>
    <definedName name="_111fg_17">#N/A</definedName>
    <definedName name="_112fg_18">#N/A</definedName>
    <definedName name="_113fg_19">#N/A</definedName>
    <definedName name="_114fg_2">#N/A</definedName>
    <definedName name="_115fg_20">#N/A</definedName>
    <definedName name="_116fg_21">#N/A</definedName>
    <definedName name="_117fg_22">#N/A</definedName>
    <definedName name="_118fg_23">#N/A</definedName>
    <definedName name="_119fg_3">#N/A</definedName>
    <definedName name="_11bhg_15">#N/A</definedName>
    <definedName name="_120fg_4">#N/A</definedName>
    <definedName name="_121fg_5">#N/A</definedName>
    <definedName name="_122fg_6">#N/A</definedName>
    <definedName name="_123fg_7">#N/A</definedName>
    <definedName name="_124fg_8">#N/A</definedName>
    <definedName name="_125fg_9">#N/A</definedName>
    <definedName name="_126fghy_1">#N/A</definedName>
    <definedName name="_127fghy_10">#N/A</definedName>
    <definedName name="_128fghy_11">#N/A</definedName>
    <definedName name="_129fghy_12">#N/A</definedName>
    <definedName name="_12bhg_16">#N/A</definedName>
    <definedName name="_130fghy_13">#N/A</definedName>
    <definedName name="_131fghy_14">#N/A</definedName>
    <definedName name="_132fghy_15">#N/A</definedName>
    <definedName name="_133fghy_16">#N/A</definedName>
    <definedName name="_134fghy_17">#N/A</definedName>
    <definedName name="_135fghy_18">#N/A</definedName>
    <definedName name="_136fghy_19">#N/A</definedName>
    <definedName name="_137fghy_2">#N/A</definedName>
    <definedName name="_138fghy_20">#N/A</definedName>
    <definedName name="_139fghy_21">#N/A</definedName>
    <definedName name="_13bhg_17">#N/A</definedName>
    <definedName name="_140fghy_22">#N/A</definedName>
    <definedName name="_141fghy_23">#N/A</definedName>
    <definedName name="_142fghy_3">#N/A</definedName>
    <definedName name="_143fghy_4">#N/A</definedName>
    <definedName name="_144fghy_5">#N/A</definedName>
    <definedName name="_145fghy_6">#N/A</definedName>
    <definedName name="_146fghy_7">#N/A</definedName>
    <definedName name="_147fghy_8">#N/A</definedName>
    <definedName name="_148fghy_9">#N/A</definedName>
    <definedName name="_149jhu_1">#N/A</definedName>
    <definedName name="_14bhg_18">#N/A</definedName>
    <definedName name="_150jhu_10">#N/A</definedName>
    <definedName name="_151jhu_11">#N/A</definedName>
    <definedName name="_152jhu_12">#N/A</definedName>
    <definedName name="_153jhu_13">#N/A</definedName>
    <definedName name="_154jhu_14">#N/A</definedName>
    <definedName name="_155jhu_15">#N/A</definedName>
    <definedName name="_156jhu_16">#N/A</definedName>
    <definedName name="_157jhu_17">#N/A</definedName>
    <definedName name="_158jhu_18">#N/A</definedName>
    <definedName name="_159jhu_19">#N/A</definedName>
    <definedName name="_15bhg_19">#N/A</definedName>
    <definedName name="_160jhu_2">#N/A</definedName>
    <definedName name="_161jhu_20">#N/A</definedName>
    <definedName name="_162jhu_21">#N/A</definedName>
    <definedName name="_163jhu_22">#N/A</definedName>
    <definedName name="_164jhu_23">#N/A</definedName>
    <definedName name="_165jhu_3">#N/A</definedName>
    <definedName name="_166jhu_4">#N/A</definedName>
    <definedName name="_167jhu_5">#N/A</definedName>
    <definedName name="_168jhu_6">#N/A</definedName>
    <definedName name="_169jhu_7">#N/A</definedName>
    <definedName name="_16bhg_2">#N/A</definedName>
    <definedName name="_170jhu_8">#N/A</definedName>
    <definedName name="_171jhu_9">#N/A</definedName>
    <definedName name="_172ke_1">#N/A</definedName>
    <definedName name="_173ke_10">#N/A</definedName>
    <definedName name="_174ke_11">#N/A</definedName>
    <definedName name="_175ke_12">#N/A</definedName>
    <definedName name="_176ke_13">#N/A</definedName>
    <definedName name="_177ke_14">#N/A</definedName>
    <definedName name="_178ke_15">#N/A</definedName>
    <definedName name="_179ke_16">#N/A</definedName>
    <definedName name="_17bhg_20">#N/A</definedName>
    <definedName name="_180ke_17">#N/A</definedName>
    <definedName name="_181ke_18">#N/A</definedName>
    <definedName name="_182ke_19">#N/A</definedName>
    <definedName name="_183ke_2">#N/A</definedName>
    <definedName name="_184ke_20">#N/A</definedName>
    <definedName name="_185ke_21">#N/A</definedName>
    <definedName name="_186ke_22">#N/A</definedName>
    <definedName name="_187ke_23">#N/A</definedName>
    <definedName name="_188ke_3">#N/A</definedName>
    <definedName name="_189ke_4">#N/A</definedName>
    <definedName name="_18bhg_21">#N/A</definedName>
    <definedName name="_190ke_5">#N/A</definedName>
    <definedName name="_191ke_6">#N/A</definedName>
    <definedName name="_192ke_7">#N/A</definedName>
    <definedName name="_193ke_8">#N/A</definedName>
    <definedName name="_194ke_9">#N/A</definedName>
    <definedName name="_195kkk_1">#N/A</definedName>
    <definedName name="_196kkk_10">#N/A</definedName>
    <definedName name="_197kkk_11">#N/A</definedName>
    <definedName name="_198kkk_12">#N/A</definedName>
    <definedName name="_199kkk_13">#N/A</definedName>
    <definedName name="_19bhg_22">#N/A</definedName>
    <definedName name="_2_m_1">#REF!</definedName>
    <definedName name="_200kkk_14">#N/A</definedName>
    <definedName name="_201kkk_15">#N/A</definedName>
    <definedName name="_202kkk_16">#N/A</definedName>
    <definedName name="_203kkk_17">#N/A</definedName>
    <definedName name="_204kkk_18">#N/A</definedName>
    <definedName name="_205kkk_19">#N/A</definedName>
    <definedName name="_206kkk_2">#N/A</definedName>
    <definedName name="_207kkk_20">#N/A</definedName>
    <definedName name="_208kkk_21">#N/A</definedName>
    <definedName name="_209kkk_22">#N/A</definedName>
    <definedName name="_20bhg_23">#N/A</definedName>
    <definedName name="_210kkk_23">#N/A</definedName>
    <definedName name="_211kkk_3">#N/A</definedName>
    <definedName name="_212kkk_4">#N/A</definedName>
    <definedName name="_213kkk_5">#N/A</definedName>
    <definedName name="_214kkk_6">#N/A</definedName>
    <definedName name="_215kkk_7">#N/A</definedName>
    <definedName name="_216kkk_8">#N/A</definedName>
    <definedName name="_217kkk_9">#N/A</definedName>
    <definedName name="_218l_1">#N/A</definedName>
    <definedName name="_219l_10">#N/A</definedName>
    <definedName name="_21bhg_3">#N/A</definedName>
    <definedName name="_220l_11">#N/A</definedName>
    <definedName name="_221l_12">#N/A</definedName>
    <definedName name="_222l_13">#N/A</definedName>
    <definedName name="_223l_14">#N/A</definedName>
    <definedName name="_224l_15">#N/A</definedName>
    <definedName name="_225l_16">#N/A</definedName>
    <definedName name="_226l_17">#N/A</definedName>
    <definedName name="_227l_18">#N/A</definedName>
    <definedName name="_228l_19">#N/A</definedName>
    <definedName name="_229l_2">#N/A</definedName>
    <definedName name="_22bhg_4">#N/A</definedName>
    <definedName name="_230l_20">#N/A</definedName>
    <definedName name="_231l_21">#N/A</definedName>
    <definedName name="_232l_22">#N/A</definedName>
    <definedName name="_233l_23">#N/A</definedName>
    <definedName name="_234l_3">#N/A</definedName>
    <definedName name="_235l_4">#N/A</definedName>
    <definedName name="_236l_5">#N/A</definedName>
    <definedName name="_237l_6">#N/A</definedName>
    <definedName name="_238l_7">#N/A</definedName>
    <definedName name="_239l_8">#N/A</definedName>
    <definedName name="_23bhg_5">#N/A</definedName>
    <definedName name="_240l_9">#N/A</definedName>
    <definedName name="_241mj_1">#N/A</definedName>
    <definedName name="_242mj_10">#N/A</definedName>
    <definedName name="_243mj_11">#N/A</definedName>
    <definedName name="_244mj_12">#N/A</definedName>
    <definedName name="_245mj_13">#N/A</definedName>
    <definedName name="_246mj_14">#N/A</definedName>
    <definedName name="_247mj_15">#N/A</definedName>
    <definedName name="_248mj_16">#N/A</definedName>
    <definedName name="_249mj_17">#N/A</definedName>
    <definedName name="_24bhg_6">#N/A</definedName>
    <definedName name="_250mj_18">#N/A</definedName>
    <definedName name="_251mj_19">#N/A</definedName>
    <definedName name="_252mj_2">#N/A</definedName>
    <definedName name="_253mj_20">#N/A</definedName>
    <definedName name="_254mj_21">#N/A</definedName>
    <definedName name="_255mj_22">#N/A</definedName>
    <definedName name="_256mj_23">#N/A</definedName>
    <definedName name="_257mj_3">#N/A</definedName>
    <definedName name="_258mj_4">#N/A</definedName>
    <definedName name="_259mj_5">#N/A</definedName>
    <definedName name="_25bhg_7">#N/A</definedName>
    <definedName name="_260mj_6">#N/A</definedName>
    <definedName name="_261mj_7">#N/A</definedName>
    <definedName name="_262mj_8">#N/A</definedName>
    <definedName name="_263mj_9">#N/A</definedName>
    <definedName name="_264nh_1">#N/A</definedName>
    <definedName name="_265nh_10">#N/A</definedName>
    <definedName name="_266nh_11">#N/A</definedName>
    <definedName name="_267nh_12">#N/A</definedName>
    <definedName name="_268nh_13">#N/A</definedName>
    <definedName name="_269nh_14">#N/A</definedName>
    <definedName name="_26bhg_8">#N/A</definedName>
    <definedName name="_270nh_15">#N/A</definedName>
    <definedName name="_271nh_16">#N/A</definedName>
    <definedName name="_272nh_17">#N/A</definedName>
    <definedName name="_273nh_18">#N/A</definedName>
    <definedName name="_274nh_19">#N/A</definedName>
    <definedName name="_275nh_2">#N/A</definedName>
    <definedName name="_276nh_20">#N/A</definedName>
    <definedName name="_277nh_21">#N/A</definedName>
    <definedName name="_278nh_22">#N/A</definedName>
    <definedName name="_279nh_23">#N/A</definedName>
    <definedName name="_27bhg_9">#N/A</definedName>
    <definedName name="_280nh_3">#N/A</definedName>
    <definedName name="_281nh_4">#N/A</definedName>
    <definedName name="_282nh_5">#N/A</definedName>
    <definedName name="_283nh_6">#N/A</definedName>
    <definedName name="_284nh_7">#N/A</definedName>
    <definedName name="_285nh_8">#N/A</definedName>
    <definedName name="_286nh_9">#N/A</definedName>
    <definedName name="_287njh_1">#N/A</definedName>
    <definedName name="_288njh_10">#N/A</definedName>
    <definedName name="_289njh_11">#N/A</definedName>
    <definedName name="_28CompOt_1">#N/A</definedName>
    <definedName name="_290njh_12">#N/A</definedName>
    <definedName name="_291njh_13">#N/A</definedName>
    <definedName name="_292njh_14">#N/A</definedName>
    <definedName name="_293njh_15">#N/A</definedName>
    <definedName name="_294njh_16">#N/A</definedName>
    <definedName name="_295njh_17">#N/A</definedName>
    <definedName name="_296njh_18">#N/A</definedName>
    <definedName name="_297njh_19">#N/A</definedName>
    <definedName name="_298njh_2">#N/A</definedName>
    <definedName name="_299njh_20">#N/A</definedName>
    <definedName name="_29CompOt_10">#N/A</definedName>
    <definedName name="_3_n_1">#REF!</definedName>
    <definedName name="_300njh_21">#N/A</definedName>
    <definedName name="_301njh_22">#N/A</definedName>
    <definedName name="_302njh_23">#N/A</definedName>
    <definedName name="_303njh_3">#N/A</definedName>
    <definedName name="_304njh_4">#N/A</definedName>
    <definedName name="_305njh_5">#N/A</definedName>
    <definedName name="_306njh_6">#N/A</definedName>
    <definedName name="_307njh_7">#N/A</definedName>
    <definedName name="_308njh_8">#N/A</definedName>
    <definedName name="_309njh_9">#N/A</definedName>
    <definedName name="_30CompOt_11">#N/A</definedName>
    <definedName name="_310q_1">#N/A</definedName>
    <definedName name="_311q_10">#N/A</definedName>
    <definedName name="_312q_11">#N/A</definedName>
    <definedName name="_313q_12">#N/A</definedName>
    <definedName name="_314q_13">#N/A</definedName>
    <definedName name="_315q_14">#N/A</definedName>
    <definedName name="_316q_15">#N/A</definedName>
    <definedName name="_317q_16">#N/A</definedName>
    <definedName name="_318q_17">#N/A</definedName>
    <definedName name="_319q_18">#N/A</definedName>
    <definedName name="_31CompOt_12">#N/A</definedName>
    <definedName name="_320q_19">#N/A</definedName>
    <definedName name="_321q_2">#N/A</definedName>
    <definedName name="_322q_20">#N/A</definedName>
    <definedName name="_323q_21">#N/A</definedName>
    <definedName name="_324q_22">#N/A</definedName>
    <definedName name="_325q_23">#N/A</definedName>
    <definedName name="_326q_3">#N/A</definedName>
    <definedName name="_327q_4">#N/A</definedName>
    <definedName name="_328q_5">#N/A</definedName>
    <definedName name="_329q_6">#N/A</definedName>
    <definedName name="_32CompOt_13">#N/A</definedName>
    <definedName name="_330q_7">#N/A</definedName>
    <definedName name="_331q_8">#N/A</definedName>
    <definedName name="_332q_9">#N/A</definedName>
    <definedName name="_333S1__1">#REF!</definedName>
    <definedName name="_334S10__1">#REF!</definedName>
    <definedName name="_335S11__1">#REF!</definedName>
    <definedName name="_336S12__1">#REF!</definedName>
    <definedName name="_337S13__1">#REF!</definedName>
    <definedName name="_338S14__1">#REF!</definedName>
    <definedName name="_339S15__1">#REF!</definedName>
    <definedName name="_33CompOt_14">#N/A</definedName>
    <definedName name="_340S16__1">#REF!</definedName>
    <definedName name="_341S17__1">#REF!</definedName>
    <definedName name="_342S18__1">#REF!</definedName>
    <definedName name="_343S19__1">#REF!</definedName>
    <definedName name="_344S2__1">#REF!</definedName>
    <definedName name="_345S20__1">#REF!</definedName>
    <definedName name="_346S3__1">#REF!</definedName>
    <definedName name="_347S4__1">#REF!</definedName>
    <definedName name="_348S5__1">#REF!</definedName>
    <definedName name="_349S6__1">#REF!</definedName>
    <definedName name="_34CompOt_15">#N/A</definedName>
    <definedName name="_350S7__1">#REF!</definedName>
    <definedName name="_351S8__1">#REF!</definedName>
    <definedName name="_352S9__1">#REF!</definedName>
    <definedName name="_353SP1_1">#REF!</definedName>
    <definedName name="_354SP1_2">#REF!</definedName>
    <definedName name="_355SP10_1">#REF!</definedName>
    <definedName name="_356SP10_2">#REF!</definedName>
    <definedName name="_357SP11_1">#REF!</definedName>
    <definedName name="_358SP11_2">#REF!</definedName>
    <definedName name="_359SP12_1">#REF!</definedName>
    <definedName name="_35CompOt_16">#N/A</definedName>
    <definedName name="_360SP12_2">#REF!</definedName>
    <definedName name="_361SP13_1">#REF!</definedName>
    <definedName name="_362SP13_2">#REF!</definedName>
    <definedName name="_363SP14_1">#REF!</definedName>
    <definedName name="_364SP14_2">#REF!</definedName>
    <definedName name="_365SP15_1">#REF!</definedName>
    <definedName name="_366SP15_2">#REF!</definedName>
    <definedName name="_367SP16_1">#REF!</definedName>
    <definedName name="_368SP16_2">#REF!</definedName>
    <definedName name="_369SP17_1">#REF!</definedName>
    <definedName name="_36CompOt_17">#N/A</definedName>
    <definedName name="_370SP17_2">#REF!</definedName>
    <definedName name="_371SP18_1">#REF!</definedName>
    <definedName name="_372SP18_2">#REF!</definedName>
    <definedName name="_373SP19_1">#REF!</definedName>
    <definedName name="_374SP19_2">#REF!</definedName>
    <definedName name="_375SP2_1">#REF!</definedName>
    <definedName name="_376SP2_2">#REF!</definedName>
    <definedName name="_377SP20_1">#REF!</definedName>
    <definedName name="_378SP20_2">#REF!</definedName>
    <definedName name="_379SP3_1">#REF!</definedName>
    <definedName name="_37CompOt_18">#N/A</definedName>
    <definedName name="_380SP3_2">#REF!</definedName>
    <definedName name="_381SP4_1">#REF!</definedName>
    <definedName name="_382SP4_2">#REF!</definedName>
    <definedName name="_383SP5_1">#REF!</definedName>
    <definedName name="_384SP5_2">#REF!</definedName>
    <definedName name="_385SP7_1">#REF!</definedName>
    <definedName name="_386SP7_2">#REF!</definedName>
    <definedName name="_387SP8_1">#REF!</definedName>
    <definedName name="_388SP8_2">#REF!</definedName>
    <definedName name="_389SP9_1">#REF!</definedName>
    <definedName name="_38CompOt_19">#N/A</definedName>
    <definedName name="_390SP9_2">#REF!</definedName>
    <definedName name="_391tyt_1">#N/A</definedName>
    <definedName name="_392tyt_10">#N/A</definedName>
    <definedName name="_393tyt_11">#N/A</definedName>
    <definedName name="_394tyt_12">#N/A</definedName>
    <definedName name="_395tyt_13">#N/A</definedName>
    <definedName name="_396tyt_14">#N/A</definedName>
    <definedName name="_397tyt_15">#N/A</definedName>
    <definedName name="_398tyt_16">#N/A</definedName>
    <definedName name="_399tyt_17">#N/A</definedName>
    <definedName name="_39CompOt_2">#N/A</definedName>
    <definedName name="_4_o_1">#REF!</definedName>
    <definedName name="_400tyt_18">#N/A</definedName>
    <definedName name="_401tyt_19">#N/A</definedName>
    <definedName name="_402tyt_2">#N/A</definedName>
    <definedName name="_403tyt_20">#N/A</definedName>
    <definedName name="_404tyt_21">#N/A</definedName>
    <definedName name="_405tyt_22">#N/A</definedName>
    <definedName name="_406tyt_23">#N/A</definedName>
    <definedName name="_407tyt_3">#N/A</definedName>
    <definedName name="_408tyt_4">#N/A</definedName>
    <definedName name="_409tyt_5">#N/A</definedName>
    <definedName name="_40CompOt_20">#N/A</definedName>
    <definedName name="_410tyt_6">#N/A</definedName>
    <definedName name="_411tyt_7">#N/A</definedName>
    <definedName name="_412tyt_8">#N/A</definedName>
    <definedName name="_413tyt_9">#N/A</definedName>
    <definedName name="_414yui_1">#N/A</definedName>
    <definedName name="_415yui_10">#N/A</definedName>
    <definedName name="_416yui_11">#N/A</definedName>
    <definedName name="_417yui_12">#N/A</definedName>
    <definedName name="_418yui_13">#N/A</definedName>
    <definedName name="_419yui_14">#N/A</definedName>
    <definedName name="_41CompOt_21">#N/A</definedName>
    <definedName name="_420yui_15">#N/A</definedName>
    <definedName name="_421yui_16">#N/A</definedName>
    <definedName name="_422yui_17">#N/A</definedName>
    <definedName name="_423yui_18">#N/A</definedName>
    <definedName name="_424yui_19">#N/A</definedName>
    <definedName name="_425yui_2">#N/A</definedName>
    <definedName name="_426yui_20">#N/A</definedName>
    <definedName name="_427yui_21">#N/A</definedName>
    <definedName name="_428yui_22">#N/A</definedName>
    <definedName name="_429yui_23">#N/A</definedName>
    <definedName name="_42CompOt_22">#N/A</definedName>
    <definedName name="_430yui_3">#N/A</definedName>
    <definedName name="_431yui_4">#N/A</definedName>
    <definedName name="_432yui_5">#N/A</definedName>
    <definedName name="_433yui_6">#N/A</definedName>
    <definedName name="_434yui_7">#N/A</definedName>
    <definedName name="_435yui_8">#N/A</definedName>
    <definedName name="_436yui_9">#N/A</definedName>
    <definedName name="_437второй_1">#REF!</definedName>
    <definedName name="_438ен_1">#N/A</definedName>
    <definedName name="_439ен_10">#N/A</definedName>
    <definedName name="_43CompOt_23">#N/A</definedName>
    <definedName name="_440ен_11">#N/A</definedName>
    <definedName name="_441ен_12">#N/A</definedName>
    <definedName name="_442ен_13">#N/A</definedName>
    <definedName name="_443ен_14">#N/A</definedName>
    <definedName name="_444ен_15">#N/A</definedName>
    <definedName name="_445ен_16">#N/A</definedName>
    <definedName name="_446ен_17">#N/A</definedName>
    <definedName name="_447ен_18">#N/A</definedName>
    <definedName name="_448ен_19">#N/A</definedName>
    <definedName name="_449ен_2">#N/A</definedName>
    <definedName name="_44CompOt_3">#N/A</definedName>
    <definedName name="_450ен_20">#N/A</definedName>
    <definedName name="_451ен_21">#N/A</definedName>
    <definedName name="_452ен_22">#N/A</definedName>
    <definedName name="_453ен_3">#N/A</definedName>
    <definedName name="_454ен_4">#N/A</definedName>
    <definedName name="_455ен_5">#N/A</definedName>
    <definedName name="_456ен_6">#N/A</definedName>
    <definedName name="_457ен_7">#N/A</definedName>
    <definedName name="_458ен_8">#N/A</definedName>
    <definedName name="_459ен_9">#N/A</definedName>
    <definedName name="_45CompOt_4">#N/A</definedName>
    <definedName name="_460ке_1">#N/A</definedName>
    <definedName name="_461ке_10">#N/A</definedName>
    <definedName name="_462ке_11">#N/A</definedName>
    <definedName name="_463ке_12">#N/A</definedName>
    <definedName name="_464ке_13">#N/A</definedName>
    <definedName name="_465ке_14">#N/A</definedName>
    <definedName name="_466ке_15">#N/A</definedName>
    <definedName name="_467ке_16">#N/A</definedName>
    <definedName name="_468ке_17">#N/A</definedName>
    <definedName name="_469ке_18">#N/A</definedName>
    <definedName name="_46CompOt_5">#N/A</definedName>
    <definedName name="_470ке_19">#N/A</definedName>
    <definedName name="_471ке_2">#N/A</definedName>
    <definedName name="_472ке_20">#N/A</definedName>
    <definedName name="_473ке_21">#N/A</definedName>
    <definedName name="_474ке_22">#N/A</definedName>
    <definedName name="_475ке_23">#N/A</definedName>
    <definedName name="_476ке_3">#N/A</definedName>
    <definedName name="_477ке_4">#N/A</definedName>
    <definedName name="_478ке_5">#N/A</definedName>
    <definedName name="_479ке_6">#N/A</definedName>
    <definedName name="_47CompOt_6">#N/A</definedName>
    <definedName name="_480ке_7">#N/A</definedName>
    <definedName name="_481ке_8">#N/A</definedName>
    <definedName name="_482ке_9">#N/A</definedName>
    <definedName name="_483лд_1">#N/A</definedName>
    <definedName name="_484лд_10">#N/A</definedName>
    <definedName name="_485лд_11">#N/A</definedName>
    <definedName name="_486лд_12">#N/A</definedName>
    <definedName name="_487лд_13">#N/A</definedName>
    <definedName name="_488лд_14">#N/A</definedName>
    <definedName name="_489лд_15">#N/A</definedName>
    <definedName name="_48CompOt_7">#N/A</definedName>
    <definedName name="_490лд_16">#N/A</definedName>
    <definedName name="_491лд_17">#N/A</definedName>
    <definedName name="_492лд_18">#N/A</definedName>
    <definedName name="_493лд_19">#N/A</definedName>
    <definedName name="_494лд_2">#N/A</definedName>
    <definedName name="_495лд_20">#N/A</definedName>
    <definedName name="_496лд_21">#N/A</definedName>
    <definedName name="_497лд_22">#N/A</definedName>
    <definedName name="_498лд_3">#N/A</definedName>
    <definedName name="_499лд_4">#N/A</definedName>
    <definedName name="_49CompOt_8">#N/A</definedName>
    <definedName name="_500лд_5">#N/A</definedName>
    <definedName name="_501лд_6">#N/A</definedName>
    <definedName name="_502лд_7">#N/A</definedName>
    <definedName name="_503лд_8">#N/A</definedName>
    <definedName name="_504лд_9">#N/A</definedName>
    <definedName name="_505не_1">#N/A</definedName>
    <definedName name="_506не_10">#N/A</definedName>
    <definedName name="_507не_11">#N/A</definedName>
    <definedName name="_508не_12">#N/A</definedName>
    <definedName name="_509не_13">#N/A</definedName>
    <definedName name="_50CompOt_9">#N/A</definedName>
    <definedName name="_510не_14">#N/A</definedName>
    <definedName name="_511не_15">#N/A</definedName>
    <definedName name="_512не_16">#N/A</definedName>
    <definedName name="_513не_17">#N/A</definedName>
    <definedName name="_514не_18">#N/A</definedName>
    <definedName name="_515не_19">#N/A</definedName>
    <definedName name="_516не_2">#N/A</definedName>
    <definedName name="_517не_20">#N/A</definedName>
    <definedName name="_518не_21">#N/A</definedName>
    <definedName name="_519не_22">#N/A</definedName>
    <definedName name="_51CompRas_1">#N/A</definedName>
    <definedName name="_520не_3">#N/A</definedName>
    <definedName name="_521не_4">#N/A</definedName>
    <definedName name="_522не_5">#N/A</definedName>
    <definedName name="_523не_6">#N/A</definedName>
    <definedName name="_524не_7">#N/A</definedName>
    <definedName name="_525не_8">#N/A</definedName>
    <definedName name="_526не_9">#N/A</definedName>
    <definedName name="_527первый_1">#REF!</definedName>
    <definedName name="_528р_1">#N/A</definedName>
    <definedName name="_529р_10">#N/A</definedName>
    <definedName name="_52CompRas_10">#N/A</definedName>
    <definedName name="_530р_11">#N/A</definedName>
    <definedName name="_531р_12">#N/A</definedName>
    <definedName name="_532р_13">#N/A</definedName>
    <definedName name="_533р_14">#N/A</definedName>
    <definedName name="_534р_15">#N/A</definedName>
    <definedName name="_535р_16">#N/A</definedName>
    <definedName name="_536р_17">#N/A</definedName>
    <definedName name="_537р_18">#N/A</definedName>
    <definedName name="_538р_19">#N/A</definedName>
    <definedName name="_539р_2">#N/A</definedName>
    <definedName name="_53CompRas_11">#N/A</definedName>
    <definedName name="_540р_20">#N/A</definedName>
    <definedName name="_541р_21">#N/A</definedName>
    <definedName name="_542р_22">#N/A</definedName>
    <definedName name="_543р_23">#N/A</definedName>
    <definedName name="_544р_3">#N/A</definedName>
    <definedName name="_545р_4">#N/A</definedName>
    <definedName name="_546р_5">#N/A</definedName>
    <definedName name="_547р_6">#N/A</definedName>
    <definedName name="_548р_7">#N/A</definedName>
    <definedName name="_549р_8">#N/A</definedName>
    <definedName name="_54CompRas_12">#N/A</definedName>
    <definedName name="_550р_9">#N/A</definedName>
    <definedName name="_551т_1">#N/A</definedName>
    <definedName name="_552т_10">#N/A</definedName>
    <definedName name="_553т_11">#N/A</definedName>
    <definedName name="_554т_12">#N/A</definedName>
    <definedName name="_555т_13">#N/A</definedName>
    <definedName name="_556т_14">#N/A</definedName>
    <definedName name="_557т_15">#N/A</definedName>
    <definedName name="_558т_16">#N/A</definedName>
    <definedName name="_559т_17">#N/A</definedName>
    <definedName name="_55CompRas_13">#N/A</definedName>
    <definedName name="_560т_18">#N/A</definedName>
    <definedName name="_561т_19">#N/A</definedName>
    <definedName name="_562т_2">#N/A</definedName>
    <definedName name="_563т_20">#N/A</definedName>
    <definedName name="_564т_21">#N/A</definedName>
    <definedName name="_565т_22">#N/A</definedName>
    <definedName name="_566т_23">#N/A</definedName>
    <definedName name="_567т_3">#N/A</definedName>
    <definedName name="_568т_4">#N/A</definedName>
    <definedName name="_569т_5">#N/A</definedName>
    <definedName name="_56CompRas_14">#N/A</definedName>
    <definedName name="_570т_6">#N/A</definedName>
    <definedName name="_571т_7">#N/A</definedName>
    <definedName name="_572т_8">#N/A</definedName>
    <definedName name="_573т_9">#N/A</definedName>
    <definedName name="_574третий_1">#REF!</definedName>
    <definedName name="_575цу_1">#N/A</definedName>
    <definedName name="_576цу_10">#N/A</definedName>
    <definedName name="_577цу_11">#N/A</definedName>
    <definedName name="_578цу_12">#N/A</definedName>
    <definedName name="_579цу_13">#N/A</definedName>
    <definedName name="_57CompRas_15">#N/A</definedName>
    <definedName name="_580цу_14">#N/A</definedName>
    <definedName name="_581цу_15">#N/A</definedName>
    <definedName name="_582цу_16">#N/A</definedName>
    <definedName name="_583цу_17">#N/A</definedName>
    <definedName name="_584цу_18">#N/A</definedName>
    <definedName name="_585цу_19">#N/A</definedName>
    <definedName name="_586цу_2">#N/A</definedName>
    <definedName name="_587цу_20">#N/A</definedName>
    <definedName name="_588цу_21">#N/A</definedName>
    <definedName name="_589цу_22">#N/A</definedName>
    <definedName name="_58CompRas_16">#N/A</definedName>
    <definedName name="_590цу_23">#N/A</definedName>
    <definedName name="_591цу_3">#N/A</definedName>
    <definedName name="_592цу_4">#N/A</definedName>
    <definedName name="_593цу_5">#N/A</definedName>
    <definedName name="_594цу_6">#N/A</definedName>
    <definedName name="_595цу_7">#N/A</definedName>
    <definedName name="_596цу_8">#N/A</definedName>
    <definedName name="_597цу_9">#N/A</definedName>
    <definedName name="_598четвертый_1">#REF!</definedName>
    <definedName name="_599ю_1">#N/A</definedName>
    <definedName name="_59CompRas_17">#N/A</definedName>
    <definedName name="_5bhg_1">#N/A</definedName>
    <definedName name="_600ю_10">#N/A</definedName>
    <definedName name="_601ю_11">#N/A</definedName>
    <definedName name="_602ю_12">#N/A</definedName>
    <definedName name="_603ю_13">#N/A</definedName>
    <definedName name="_604ю_14">#N/A</definedName>
    <definedName name="_605ю_15">#N/A</definedName>
    <definedName name="_606ю_16">#N/A</definedName>
    <definedName name="_607ю_17">#N/A</definedName>
    <definedName name="_608ю_18">#N/A</definedName>
    <definedName name="_609ю_19">#N/A</definedName>
    <definedName name="_60CompRas_18">#N/A</definedName>
    <definedName name="_610ю_2">#N/A</definedName>
    <definedName name="_611ю_20">#N/A</definedName>
    <definedName name="_612ю_21">#N/A</definedName>
    <definedName name="_613ю_22">#N/A</definedName>
    <definedName name="_614ю_23">#N/A</definedName>
    <definedName name="_615ю_3">#N/A</definedName>
    <definedName name="_616ю_4">#N/A</definedName>
    <definedName name="_617ю_5">#N/A</definedName>
    <definedName name="_618ю_6">#N/A</definedName>
    <definedName name="_619ю_7">#N/A</definedName>
    <definedName name="_61CompRas_19">#N/A</definedName>
    <definedName name="_620ю_8">#N/A</definedName>
    <definedName name="_621ю_9">#N/A</definedName>
    <definedName name="_622юж_1">#N/A</definedName>
    <definedName name="_623юж_10">#N/A</definedName>
    <definedName name="_624юж_11">#N/A</definedName>
    <definedName name="_625юж_12">#N/A</definedName>
    <definedName name="_626юж_13">#N/A</definedName>
    <definedName name="_627юж_14">#N/A</definedName>
    <definedName name="_628юж_15">#N/A</definedName>
    <definedName name="_629юж_16">#N/A</definedName>
    <definedName name="_62CompRas_2">#N/A</definedName>
    <definedName name="_630юж_17">#N/A</definedName>
    <definedName name="_631юж_18">#N/A</definedName>
    <definedName name="_632юж_19">#N/A</definedName>
    <definedName name="_633юж_2">#N/A</definedName>
    <definedName name="_634юж_20">#N/A</definedName>
    <definedName name="_635юж_21">#N/A</definedName>
    <definedName name="_636юж_22">#N/A</definedName>
    <definedName name="_637юж_23">#N/A</definedName>
    <definedName name="_638юж_3">#N/A</definedName>
    <definedName name="_639юж_4">#N/A</definedName>
    <definedName name="_63CompRas_20">#N/A</definedName>
    <definedName name="_640юж_5">#N/A</definedName>
    <definedName name="_641юж_6">#N/A</definedName>
    <definedName name="_642юж_7">#N/A</definedName>
    <definedName name="_643юж_8">#N/A</definedName>
    <definedName name="_644юж_9">#N/A</definedName>
    <definedName name="_64CompRas_21">#N/A</definedName>
    <definedName name="_65CompRas_22">#N/A</definedName>
    <definedName name="_66CompRas_23">#N/A</definedName>
    <definedName name="_67CompRas_3">#N/A</definedName>
    <definedName name="_68CompRas_4">#N/A</definedName>
    <definedName name="_69CompRas_5">#N/A</definedName>
    <definedName name="_6bhg_10">#N/A</definedName>
    <definedName name="_70CompRas_6">#N/A</definedName>
    <definedName name="_71CompRas_7">#N/A</definedName>
    <definedName name="_72CompRas_8">#N/A</definedName>
    <definedName name="_73CompRas_9">#N/A</definedName>
    <definedName name="_74ew_1">#N/A</definedName>
    <definedName name="_75ew_10">#N/A</definedName>
    <definedName name="_76ew_11">#N/A</definedName>
    <definedName name="_77ew_12">#N/A</definedName>
    <definedName name="_78ew_13">#N/A</definedName>
    <definedName name="_79ew_14">#N/A</definedName>
    <definedName name="_7bhg_11">#N/A</definedName>
    <definedName name="_80ew_15">#N/A</definedName>
    <definedName name="_81ew_16">#N/A</definedName>
    <definedName name="_82ew_17">#N/A</definedName>
    <definedName name="_83ew_18">#N/A</definedName>
    <definedName name="_84ew_19">#N/A</definedName>
    <definedName name="_85ew_2">#N/A</definedName>
    <definedName name="_86ew_20">#N/A</definedName>
    <definedName name="_87ew_21">#N/A</definedName>
    <definedName name="_88ew_22">#N/A</definedName>
    <definedName name="_89ew_23">#N/A</definedName>
    <definedName name="_8bhg_12">#N/A</definedName>
    <definedName name="_90ew_3">#N/A</definedName>
    <definedName name="_91ew_4">#N/A</definedName>
    <definedName name="_92ew_5">#N/A</definedName>
    <definedName name="_93ew_6">#N/A</definedName>
    <definedName name="_94ew_7">#N/A</definedName>
    <definedName name="_95ew_8">#N/A</definedName>
    <definedName name="_96ew_9">#N/A</definedName>
    <definedName name="_9bhg_13">#N/A</definedName>
    <definedName name="_a">#REF!</definedName>
    <definedName name="_m">#REF!</definedName>
    <definedName name="_M8">[0]!_M8</definedName>
    <definedName name="_M9">[0]!_M9</definedName>
    <definedName name="_n">#REF!</definedName>
    <definedName name="_Num2">#REF!</definedName>
    <definedName name="_o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_xlfn.IFERROR" hidden="1">#NAME?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hg">[0]!bhg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#REF!,#REF!,#REF!,P1_ESO_PROT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ghy">[0]!fghy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od">'[8]Титульный'!$E$25</definedName>
    <definedName name="GRES">#REF!</definedName>
    <definedName name="GRES_DATA">#REF!</definedName>
    <definedName name="GRES_LIST">#REF!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hu">[0]!jhu</definedName>
    <definedName name="JUL">#REF!</definedName>
    <definedName name="JUN">#REF!</definedName>
    <definedName name="k">[0]!k</definedName>
    <definedName name="ke">[0]!ke</definedName>
    <definedName name="kkk">[0]!kkk</definedName>
    <definedName name="KPP">'[8]Титульный'!$E$14</definedName>
    <definedName name="l">[0]!l</definedName>
    <definedName name="logic">'[8]TEHSHEET'!$O$10:$O$11</definedName>
    <definedName name="MAR">#REF!</definedName>
    <definedName name="MAY">#REF!</definedName>
    <definedName name="mj">[0]!mj</definedName>
    <definedName name="MO">#REF!</definedName>
    <definedName name="MONTH">#REF!</definedName>
    <definedName name="ňđĺňčé">#REF!</definedName>
    <definedName name="nfyz">[0]!nfyz</definedName>
    <definedName name="nh">[0]!nh</definedName>
    <definedName name="njh">[0]!njh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'[8]Титульный'!$E$9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D">'[9]Титульный'!$AC$43</definedName>
    <definedName name="PROT">#REF!,#REF!,#REF!,#REF!,#REF!,#REF!</definedName>
    <definedName name="q">[0]!q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EPORT_OWNER">'[8]Титульный'!$E$7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#REF!,P1_SCOPE_FLOAD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 localSheetId="0">'стр.1'!#REF!</definedName>
    <definedName name="Table">#REF!</definedName>
    <definedName name="TABLE_2" localSheetId="0">'стр.1'!#REF!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tyt">[0]!tyt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yui">[0]!yui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.">'[4]кап.ремонт'!$AY:$AY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н">#N/A</definedName>
    <definedName name="еще">[0]!еще</definedName>
    <definedName name="ж">[0]!ж</definedName>
    <definedName name="жд">[0]!жд</definedName>
    <definedName name="з4">#REF!</definedName>
    <definedName name="_xlnm.Print_Titles" localSheetId="0">'стр.1'!$33:$33</definedName>
    <definedName name="и_эсо_вн">#REF!</definedName>
    <definedName name="и_эсо_сн1">#REF!</definedName>
    <definedName name="Извлечение_ИМ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д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>#REF!</definedName>
    <definedName name="мым">[0]!мым</definedName>
    <definedName name="нгг">[0]!нгг</definedName>
    <definedName name="не">#N/A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'стр.1'!$A$1:$DA$207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">[0]!р</definedName>
    <definedName name="реактивы">OFFSET('[7]ХР_прайс'!$A$3,0,0,COUNTA('[7]ХР_прайс'!$A:$A),1)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">[0]!т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ж">#N/A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T3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прибыль до вычета налога на прибыль
</t>
        </r>
      </text>
    </comment>
  </commentList>
</comments>
</file>

<file path=xl/sharedStrings.xml><?xml version="1.0" encoding="utf-8"?>
<sst xmlns="http://schemas.openxmlformats.org/spreadsheetml/2006/main" count="749" uniqueCount="373">
  <si>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</si>
  <si>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</si>
  <si>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</si>
  <si>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</si>
  <si>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</si>
  <si>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</si>
  <si>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</si>
  <si>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</si>
  <si>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</si>
  <si>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МВт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</si>
  <si>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</si>
  <si>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</si>
  <si>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</si>
  <si>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</si>
  <si>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</si>
  <si>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</si>
  <si>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</si>
  <si>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</si>
  <si>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</si>
  <si>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</si>
  <si>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</si>
  <si>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</si>
  <si>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</si>
  <si>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</si>
  <si>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</si>
  <si>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</si>
  <si>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</si>
  <si>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</si>
  <si>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</si>
  <si>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</si>
  <si>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</si>
  <si>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(расчетный период регулирования)</t>
  </si>
  <si>
    <t>(полное и сокращенное наименование юридического лица)</t>
  </si>
  <si>
    <t>Муниципальное унитарное предприятие Шушенского района "Тепловые и электрические сети"</t>
  </si>
  <si>
    <t>МУП ШТЭС</t>
  </si>
  <si>
    <t>662710, Российская Федерация, Красноярский край, п.Шушенское, ул. Пионерская, 14</t>
  </si>
  <si>
    <t>Щербаков Андрей Петрович</t>
  </si>
  <si>
    <t>muptes06@mail.ru</t>
  </si>
  <si>
    <t>9 (39139) 3 19 80</t>
  </si>
  <si>
    <t>8 (39139) 3 19 80</t>
  </si>
  <si>
    <t>2.2.</t>
  </si>
  <si>
    <t>2.3.</t>
  </si>
  <si>
    <t>Полезный отпуск электрической энергии</t>
  </si>
  <si>
    <t>6.</t>
  </si>
  <si>
    <t>6.1.</t>
  </si>
  <si>
    <t>6.2.</t>
  </si>
  <si>
    <t>6.3.</t>
  </si>
  <si>
    <t>3.4.</t>
  </si>
  <si>
    <t>15.</t>
  </si>
  <si>
    <t>в том числе: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</si>
  <si>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</si>
  <si>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</si>
  <si>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</si>
  <si>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</si>
  <si>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 xml:space="preserve"> год</t>
  </si>
  <si>
    <t>I. Информация об организации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</si>
  <si>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</si>
  <si>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</si>
  <si>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</si>
  <si>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</si>
  <si>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</si>
  <si>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</si>
  <si>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</si>
  <si>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</si>
  <si>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</si>
  <si>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</si>
  <si>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</si>
  <si>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</si>
  <si>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</si>
  <si>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</si>
  <si>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
режимами **</t>
  </si>
  <si>
    <t>Расчетный объем услуг в части обеспечения надежности **</t>
  </si>
  <si>
    <t>МВт·ч</t>
  </si>
  <si>
    <t>Заявленная мощность ***</t>
  </si>
  <si>
    <t>Объем полезного отпуска электроэнергии - всего ***</t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</si>
  <si>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</si>
  <si>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</si>
  <si>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</si>
  <si>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</si>
  <si>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</si>
  <si>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</si>
  <si>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
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</si>
  <si>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</si>
  <si>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</si>
  <si>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</si>
  <si>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</si>
  <si>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оплата труда</t>
  </si>
  <si>
    <t>ремонт основных фондов</t>
  </si>
  <si>
    <t>материальные затраты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</si>
  <si>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</si>
  <si>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</si>
  <si>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</si>
  <si>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</si>
  <si>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</si>
  <si>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</si>
  <si>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</si>
  <si>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</si>
  <si>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</si>
  <si>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</si>
  <si>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
на условную единицу ***</t>
  </si>
  <si>
    <t>тыс. рублей
(у.е.)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</si>
  <si>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</si>
  <si>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</si>
  <si>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</si>
  <si>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</si>
  <si>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</si>
  <si>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</si>
  <si>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</si>
  <si>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</si>
  <si>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</si>
  <si>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</si>
  <si>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</si>
  <si>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</si>
  <si>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</si>
  <si>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</si>
  <si>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</si>
  <si>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</si>
  <si>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</si>
  <si>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</si>
  <si>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</si>
  <si>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</si>
  <si>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</si>
  <si>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</si>
  <si>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</si>
  <si>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</si>
  <si>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</si>
  <si>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</si>
  <si>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</si>
  <si>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</si>
  <si>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</si>
  <si>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</si>
  <si>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</si>
  <si>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</si>
  <si>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</si>
  <si>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</si>
  <si>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</si>
  <si>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</si>
  <si>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</si>
  <si>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</si>
  <si>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</si>
  <si>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</si>
  <si>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</si>
  <si>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</si>
  <si>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</si>
  <si>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</si>
  <si>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</si>
  <si>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</si>
  <si>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</si>
  <si>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</si>
  <si>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</si>
  <si>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</si>
  <si>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</si>
  <si>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</si>
  <si>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</si>
  <si>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</si>
  <si>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</si>
  <si>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</si>
  <si>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</si>
  <si>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</si>
  <si>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</si>
  <si>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</si>
  <si>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</si>
  <si>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</si>
  <si>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</si>
  <si>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</si>
  <si>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</si>
  <si>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</si>
  <si>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</si>
  <si>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</si>
  <si>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</si>
  <si>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</si>
  <si>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</si>
  <si>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</si>
  <si>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</si>
  <si>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</si>
  <si>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</si>
  <si>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</si>
  <si>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</si>
  <si>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</si>
  <si>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</si>
  <si>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</si>
  <si>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</si>
  <si>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</si>
  <si>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</si>
  <si>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</si>
  <si>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</si>
  <si>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</si>
  <si>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</si>
  <si>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</si>
  <si>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</si>
  <si>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</si>
  <si>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</si>
  <si>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</si>
  <si>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</si>
  <si>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</si>
  <si>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</si>
  <si>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</si>
  <si>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</si>
  <si>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</si>
  <si>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</si>
  <si>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</si>
  <si>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</si>
  <si>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</si>
  <si>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</si>
  <si>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</si>
  <si>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</si>
  <si>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</si>
  <si>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</si>
  <si>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</si>
  <si>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</si>
  <si>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</si>
  <si>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</si>
  <si>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</si>
  <si>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</si>
  <si>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</si>
  <si>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</si>
  <si>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</si>
  <si>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</si>
  <si>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</si>
  <si>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</si>
  <si>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</si>
  <si>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</si>
  <si>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</si>
  <si>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</si>
  <si>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</si>
  <si>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</si>
  <si>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</si>
  <si>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</si>
  <si>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</si>
  <si>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</si>
  <si>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</si>
  <si>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</si>
  <si>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</si>
  <si>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</si>
  <si>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</si>
  <si>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о размере цен (тарифов), долгосрочных параметров регулирования на услуги по передаче электрической энергии</t>
  </si>
  <si>
    <t>Глава шушенского района Керзик А.Г.; Директор МУП "ШТЭС" Щербаков А.П. утверждена 09.01.2017 (на 2017-2021 гг.)</t>
  </si>
  <si>
    <t>Фактические показатели за год, предшествующий базовому периоду 2021г.</t>
  </si>
  <si>
    <t>Показатели, утвержденные
на базовый
период * 2022г.</t>
  </si>
  <si>
    <t>Предложения
на расчетный период регулирования 2023 г.</t>
  </si>
  <si>
    <t>Глава шушенского района Джигренюк  Д.В. Директор МУП "ШТЭС" Щербаков А.П. утверждена 27.12.2021 (на 2022-2026 гг.)</t>
  </si>
  <si>
    <t>Министерство промышленности, энергетики и ЖКХ Красноярского края. Приказ № 08-165 от 15.10.2021г.</t>
  </si>
  <si>
    <t>Отраслевое тарифное соглашение в ЖКХ на 2017-2019г. (зарегистрировано в Роструде 28.12.2016г. № 22/17-19) продлено.</t>
  </si>
  <si>
    <t>Форма соответствует опубликованному предложению на сайте:</t>
  </si>
  <si>
    <t>Наименование показателей</t>
  </si>
  <si>
    <t>Фактические показатели за год, предшествующий базовому периоду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</si>
  <si>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</si>
  <si>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1.1</t>
  </si>
  <si>
    <t>тыс.руб.</t>
  </si>
  <si>
    <t>1.2</t>
  </si>
  <si>
    <t>1.3</t>
  </si>
  <si>
    <t>1.4</t>
  </si>
  <si>
    <t>2</t>
  </si>
  <si>
    <t>2.1</t>
  </si>
  <si>
    <t>%</t>
  </si>
  <si>
    <t>3</t>
  </si>
  <si>
    <t>3.1</t>
  </si>
  <si>
    <t>Заявленная мощность &lt;***&gt;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</si>
  <si>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</si>
  <si>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</si>
  <si>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</si>
  <si>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</si>
  <si>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</si>
  <si>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</si>
  <si>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</si>
  <si>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</si>
  <si>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</si>
  <si>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Администрация Шушенского района от 27.12.2021</t>
  </si>
  <si>
    <t>4</t>
  </si>
  <si>
    <t>Необходимая валовая выручка по регулируемым видам деятельности организации - Всего</t>
  </si>
  <si>
    <t>4.1</t>
  </si>
  <si>
    <t>4.1.1</t>
  </si>
  <si>
    <t>4.1.2</t>
  </si>
  <si>
    <t>4.1.3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</si>
  <si>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</si>
  <si>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</si>
  <si>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</si>
  <si>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4.4</t>
  </si>
  <si>
    <t>4.4.1</t>
  </si>
  <si>
    <t>МИНИСТЕРСТВО ПРОМЫШЛЕННОСТИ, ЭНЕРГЕТИКИ И ЖИЛИЩНО-КОММУНАЛЬНОГО ХОЗЯЙСТВА КРАСНОЯРСКОГО КРАЯ   П Р И К А З  № 08-165 от 15.10.2021</t>
  </si>
  <si>
    <t>4.5</t>
  </si>
  <si>
    <t>Объем условных единиц &lt;***&gt;</t>
  </si>
  <si>
    <t>4.6</t>
  </si>
  <si>
    <t>Операционные (подконтрольные) расходы на условную единицу &lt;***&gt;</t>
  </si>
  <si>
    <t>тыс.руб./у.е.</t>
  </si>
  <si>
    <t>5</t>
  </si>
  <si>
    <t>5.1</t>
  </si>
  <si>
    <t>5.2</t>
  </si>
  <si>
    <t>тыс.руб. на человека</t>
  </si>
  <si>
    <t>5.3</t>
  </si>
  <si>
    <t>6</t>
  </si>
  <si>
    <t>7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</si>
  <si>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</si>
  <si>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</si>
  <si>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</si>
  <si>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услуги по передаче электрической энергии</t>
  </si>
  <si>
    <t>двухставочный тариф</t>
  </si>
  <si>
    <t>руб./МВт в месяц</t>
  </si>
  <si>
    <t>руб./МВт·ч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</si>
  <si>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</si>
  <si>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</si>
  <si>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</si>
  <si>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</si>
  <si>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2025</t>
  </si>
  <si>
    <t>markAxe_1</t>
  </si>
  <si>
    <t>ITEM</t>
  </si>
  <si>
    <t>COMMENT</t>
  </si>
  <si>
    <t>UNIT</t>
  </si>
  <si>
    <t>ПФ</t>
  </si>
  <si>
    <t>markAxe_2</t>
  </si>
  <si>
    <t>ПРД</t>
  </si>
  <si>
    <t>markAxe_3</t>
  </si>
  <si>
    <t>ф</t>
  </si>
  <si>
    <t>у</t>
  </si>
  <si>
    <t>п</t>
  </si>
  <si>
    <t>1 пг</t>
  </si>
  <si>
    <t>2 пг</t>
  </si>
  <si>
    <t>ПРЕДЛОЖЕНИЕ</t>
  </si>
  <si>
    <t>о размере цен (тарифов), долгосрочных параметров регулирования</t>
  </si>
  <si>
    <t>L.FULLNAME</t>
  </si>
  <si>
    <t>СТР</t>
  </si>
  <si>
    <t>L.NAME</t>
  </si>
  <si>
    <t>L.LOCATION</t>
  </si>
  <si>
    <t>L.ADDRESS</t>
  </si>
  <si>
    <t>L.INN</t>
  </si>
  <si>
    <t>L.KPP</t>
  </si>
  <si>
    <t>L.FIO</t>
  </si>
  <si>
    <t>L.EMAIL</t>
  </si>
  <si>
    <t>L.PHONE</t>
  </si>
  <si>
    <t>Показатели, утвержденные
 на базовый
 период *</t>
  </si>
  <si>
    <t>Предложения
 на расчетный период регулирования</t>
  </si>
  <si>
    <t>L.REVENUE</t>
  </si>
  <si>
    <t>ЧСЛ</t>
  </si>
  <si>
    <t>L.PROFIT</t>
  </si>
  <si>
    <t>L.EBITDA</t>
  </si>
  <si>
    <t>L.NETPROFIT</t>
  </si>
  <si>
    <t>L.PROFITABILITY</t>
  </si>
  <si>
    <t>L.POWER</t>
  </si>
  <si>
    <t>Заявленная мощность</t>
  </si>
  <si>
    <t>L.EESUPLY</t>
  </si>
  <si>
    <t>Объем полезного отпуска электроэнергии</t>
  </si>
  <si>
    <t>L.EESUPLY.PEOPLE</t>
  </si>
  <si>
    <t>Объем полезного отпуска электроэнергии населению и приравненным к нему категориям потребителей</t>
  </si>
  <si>
    <t>L.LOSS</t>
  </si>
  <si>
    <t>Уровень потерь электрической энергии</t>
  </si>
  <si>
    <t>L.PROGRAM.EFFICIENCY</t>
  </si>
  <si>
    <t>Реквизиты программы энергоэффективности (кем утверждена, дата утверждения, номер приказа)</t>
  </si>
  <si>
    <t>L.NVV</t>
  </si>
  <si>
    <t>Необходимая валовая выручка по регулируемым видам деятельности организации</t>
  </si>
  <si>
    <t>L.CONTROLEXPENSES</t>
  </si>
  <si>
    <t>Расходы, связанные с производством и реализацией товаров, работ и услуг;операционные (подконтрольные) расходы</t>
  </si>
  <si>
    <t>Расходы, связанные с производством и реализацией товаров, работ и услуг &lt;**&gt;, &lt;****&gt;;
 операционные (подконтрольные) расходы &lt;***&gt; - Всего</t>
  </si>
  <si>
    <t>L.FOT</t>
  </si>
  <si>
    <t>L.REPAIR</t>
  </si>
  <si>
    <t>L.MATERIALS</t>
  </si>
  <si>
    <t>L.UNCONTROLEXPENSES</t>
  </si>
  <si>
    <t>неподконтрольные расходы</t>
  </si>
  <si>
    <t>L.RECENTEXCESS</t>
  </si>
  <si>
    <t>L.TARIFINVEST</t>
  </si>
  <si>
    <t>L.PROGRAM.INVEST</t>
  </si>
  <si>
    <t>L.UE</t>
  </si>
  <si>
    <t>Объем условных единиц</t>
  </si>
  <si>
    <t>L.CONTROLEXPENSES.UEUNIT</t>
  </si>
  <si>
    <t>Операционные (подконтрольные) расходы на условную единицу</t>
  </si>
  <si>
    <t>L.EMPLOYEE.AVERAGE</t>
  </si>
  <si>
    <t>L.AVERAGESALARY</t>
  </si>
  <si>
    <t>L.TARIFFAGREEMENT</t>
  </si>
  <si>
    <t>L.CAPITAL</t>
  </si>
  <si>
    <t>L.FINSTAB</t>
  </si>
  <si>
    <t>L.TARIF.SERVICE</t>
  </si>
  <si>
    <t>L.TARIF.LOSS</t>
  </si>
  <si>
    <t>L.TARIF.SINGLERATE</t>
  </si>
  <si>
    <t>end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</si>
</sst>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_р_._-;\-* #,##0_р_._-;_-* &quot;-&quot;??_р_._-;_-@_-"/>
    <numFmt numFmtId="177" formatCode="0.0"/>
    <numFmt numFmtId="178" formatCode="0.0%_);\(0.0%\)"/>
    <numFmt numFmtId="179" formatCode="#,##0_);[Red]\(#,##0\)"/>
    <numFmt numFmtId="180" formatCode="###\ ##\ ##"/>
    <numFmt numFmtId="181" formatCode="0_);\(0\)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_(* #,##0_);_(* \(#,##0\);_(* &quot;-&quot;??_);_(@_)"/>
    <numFmt numFmtId="186" formatCode="_-* #,##0_$_-;\-* #,##0_$_-;_-* &quot;-&quot;_$_-;_-@_-"/>
    <numFmt numFmtId="187" formatCode="_-* #,##0.00_$_-;\-* #,##0.00_$_-;_-* &quot;-&quot;??_$_-;_-@_-"/>
    <numFmt numFmtId="188" formatCode="&quot;$&quot;#,##0_);[Red]\(&quot;$&quot;#,##0\)"/>
    <numFmt numFmtId="189" formatCode="_-* #,##0.00&quot;$&quot;_-;\-* #,##0.00&quot;$&quot;_-;_-* &quot;-&quot;??&quot;$&quot;_-;_-@_-"/>
    <numFmt numFmtId="190" formatCode="\$#,##0\ ;\(\$#,##0\)"/>
    <numFmt numFmtId="191" formatCode="_-* #,##0.00[$€-1]_-;\-* #,##0.00[$€-1]_-;_-* &quot;-&quot;??[$€-1]_-"/>
    <numFmt numFmtId="192" formatCode="[$-419]General"/>
    <numFmt numFmtId="193" formatCode="_(* #,##0_);_(* \(#,##0\);_(* &quot;-&quot;_);_(@_)"/>
    <numFmt numFmtId="194" formatCode="#,##0_);[Blue]\(#,##0\)"/>
    <numFmt numFmtId="195" formatCode="#\ ##0.000"/>
    <numFmt numFmtId="196" formatCode="_-* #,##0_đ_._-;\-* #,##0_đ_._-;_-* &quot;-&quot;_đ_._-;_-@_-"/>
    <numFmt numFmtId="197" formatCode="_-* #,##0.00_đ_._-;\-* #,##0.00_đ_._-;_-* &quot;-&quot;??_đ_._-;_-@_-"/>
    <numFmt numFmtId="198" formatCode="_(* #,##0.000_);_(* \(#,##0.000\);_(* &quot;-&quot;???_);_(@_)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##,##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([$€]* #,##0.00_);_([$€]* \(#,##0.00\);_([$€]* &quot;-&quot;??_);_(@_)"/>
    <numFmt numFmtId="206" formatCode="#,##0.000"/>
    <numFmt numFmtId="207" formatCode="0.000"/>
    <numFmt numFmtId="208" formatCode="0.0000"/>
    <numFmt numFmtId="209" formatCode="0.0000000"/>
    <numFmt numFmtId="210" formatCode="0.000000"/>
    <numFmt numFmtId="211" formatCode="0.00000"/>
    <numFmt numFmtId="212" formatCode="#,##0.0000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0.00000000"/>
  </numFmts>
  <fonts count="12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 Cyr"/>
      <family val="1"/>
    </font>
    <font>
      <sz val="10"/>
      <name val="Times New Roman CYR"/>
      <family val="0"/>
    </font>
    <font>
      <sz val="9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0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</font>
    <font>
      <sz val="11"/>
      <color indexed="53"/>
      <name val="Calibri"/>
      <family val="2"/>
    </font>
    <font>
      <sz val="10"/>
      <name val="Courier Cyr"/>
      <family val="2"/>
    </font>
    <font>
      <b/>
      <sz val="10"/>
      <name val="Arial Cyr"/>
      <family val="2"/>
    </font>
    <font>
      <sz val="8"/>
      <name val="Helv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0"/>
      <color indexed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0"/>
      <name val="Courier New Cyr"/>
      <family val="0"/>
    </font>
    <font>
      <b/>
      <sz val="18"/>
      <color indexed="2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ahoma"/>
      <family val="2"/>
    </font>
    <font>
      <u val="single"/>
      <sz val="9"/>
      <color rgb="FF0000FF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9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rgb="FF000000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29" fillId="0" borderId="0">
      <alignment vertical="top"/>
      <protection/>
    </xf>
    <xf numFmtId="175" fontId="30" fillId="0" borderId="0">
      <alignment vertical="top"/>
      <protection/>
    </xf>
    <xf numFmtId="178" fontId="30" fillId="2" borderId="0">
      <alignment vertical="top"/>
      <protection/>
    </xf>
    <xf numFmtId="175" fontId="30" fillId="3" borderId="0">
      <alignment vertical="top"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179" fontId="29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32" fillId="0" borderId="0">
      <alignment/>
      <protection locked="0"/>
    </xf>
    <xf numFmtId="172" fontId="32" fillId="0" borderId="0">
      <alignment/>
      <protection locked="0"/>
    </xf>
    <xf numFmtId="172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06" fillId="11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06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06" fillId="13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06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0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0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06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06" fillId="2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0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0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07" fillId="29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107" fillId="30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107" fillId="31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107" fillId="32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107" fillId="33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7" fillId="34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180" fontId="34" fillId="55" borderId="0">
      <alignment horizontal="center" vertical="center"/>
      <protection/>
    </xf>
    <xf numFmtId="181" fontId="28" fillId="0" borderId="2" applyFont="0" applyFill="0">
      <alignment horizontal="right" vertical="center"/>
      <protection locked="0"/>
    </xf>
    <xf numFmtId="0" fontId="35" fillId="0" borderId="0" applyNumberFormat="0" applyFill="0" applyBorder="0" applyAlignment="0" applyProtection="0"/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28" fillId="0" borderId="0" applyFont="0" applyBorder="0" applyProtection="0">
      <alignment vertical="center"/>
    </xf>
    <xf numFmtId="180" fontId="24" fillId="0" borderId="0" applyNumberFormat="0" applyFont="0" applyAlignment="0">
      <protection/>
    </xf>
    <xf numFmtId="39" fontId="36" fillId="2" borderId="0" applyNumberFormat="0" applyBorder="0">
      <alignment vertical="center"/>
      <protection/>
    </xf>
    <xf numFmtId="0" fontId="37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horizontal="left"/>
      <protection/>
    </xf>
    <xf numFmtId="185" fontId="36" fillId="56" borderId="4">
      <alignment vertical="center"/>
      <protection/>
    </xf>
    <xf numFmtId="185" fontId="36" fillId="57" borderId="4">
      <alignment vertical="center"/>
      <protection/>
    </xf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37" fontId="38" fillId="44" borderId="4">
      <alignment horizontal="center" vertical="center"/>
      <protection/>
    </xf>
    <xf numFmtId="0" fontId="16" fillId="43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3" fontId="39" fillId="0" borderId="0" applyFont="0" applyFill="0" applyBorder="0" applyAlignment="0" applyProtection="0"/>
    <xf numFmtId="182" fontId="40" fillId="7" borderId="3">
      <alignment/>
      <protection/>
    </xf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24" fillId="0" borderId="0">
      <alignment/>
      <protection/>
    </xf>
    <xf numFmtId="14" fontId="42" fillId="0" borderId="0" applyFont="0" applyBorder="0">
      <alignment vertical="top"/>
      <protection/>
    </xf>
    <xf numFmtId="14" fontId="43" fillId="0" borderId="0">
      <alignment vertical="top"/>
      <protection/>
    </xf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4" fillId="0" borderId="0">
      <alignment vertical="top"/>
      <protection/>
    </xf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191" fontId="45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92" fontId="46" fillId="0" borderId="0" applyBorder="0" applyProtection="0">
      <alignment/>
    </xf>
    <xf numFmtId="0" fontId="20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24" fillId="0" borderId="0" applyNumberFormat="0" applyFont="0">
      <alignment wrapText="1"/>
      <protection/>
    </xf>
    <xf numFmtId="193" fontId="0" fillId="17" borderId="4" applyBorder="0">
      <alignment horizontal="center" vertical="center"/>
      <protection/>
    </xf>
    <xf numFmtId="0" fontId="23" fillId="6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0" borderId="0">
      <alignment vertical="top"/>
      <protection/>
    </xf>
    <xf numFmtId="0" fontId="4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51" fillId="0" borderId="0">
      <alignment vertical="top"/>
      <protection/>
    </xf>
    <xf numFmtId="0" fontId="36" fillId="63" borderId="4">
      <alignment horizontal="center" vertical="center" wrapText="1"/>
      <protection locked="0"/>
    </xf>
    <xf numFmtId="182" fontId="52" fillId="0" borderId="0">
      <alignment/>
      <protection/>
    </xf>
    <xf numFmtId="0" fontId="53" fillId="0" borderId="0" applyNumberFormat="0" applyFill="0" applyBorder="0" applyAlignment="0" applyProtection="0"/>
    <xf numFmtId="0" fontId="54" fillId="53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179" fontId="30" fillId="0" borderId="0">
      <alignment vertical="top"/>
      <protection/>
    </xf>
    <xf numFmtId="179" fontId="30" fillId="2" borderId="0">
      <alignment vertical="top"/>
      <protection/>
    </xf>
    <xf numFmtId="194" fontId="30" fillId="3" borderId="0">
      <alignment vertical="top"/>
      <protection/>
    </xf>
    <xf numFmtId="185" fontId="24" fillId="64" borderId="4">
      <alignment vertical="center"/>
      <protection/>
    </xf>
    <xf numFmtId="180" fontId="55" fillId="65" borderId="11" applyBorder="0" applyAlignment="0">
      <protection/>
    </xf>
    <xf numFmtId="0" fontId="56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95" fontId="57" fillId="0" borderId="0" applyProtection="0">
      <alignment horizontal="justify" vertical="top"/>
    </xf>
    <xf numFmtId="0" fontId="18" fillId="53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58" fillId="2" borderId="4" applyFont="0" applyBorder="0" applyAlignment="0">
      <protection/>
    </xf>
    <xf numFmtId="0" fontId="0" fillId="0" borderId="0">
      <alignment/>
      <protection/>
    </xf>
    <xf numFmtId="0" fontId="59" fillId="0" borderId="0">
      <alignment/>
      <protection/>
    </xf>
    <xf numFmtId="0" fontId="24" fillId="52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68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60" fillId="2" borderId="0">
      <alignment vertical="center"/>
      <protection/>
    </xf>
    <xf numFmtId="0" fontId="59" fillId="0" borderId="0" applyNumberFormat="0">
      <alignment horizontal="left"/>
      <protection/>
    </xf>
    <xf numFmtId="185" fontId="61" fillId="64" borderId="4">
      <alignment horizontal="center" vertical="center" wrapText="1"/>
      <protection locked="0"/>
    </xf>
    <xf numFmtId="0" fontId="24" fillId="0" borderId="0">
      <alignment vertical="center"/>
      <protection/>
    </xf>
    <xf numFmtId="0" fontId="62" fillId="69" borderId="0">
      <alignment horizontal="left" vertical="top"/>
      <protection/>
    </xf>
    <xf numFmtId="0" fontId="27" fillId="0" borderId="16" applyFill="0">
      <alignment horizontal="center" vertical="center" wrapText="1"/>
      <protection/>
    </xf>
    <xf numFmtId="49" fontId="27" fillId="0" borderId="17" applyFill="0">
      <alignment horizontal="center" vertical="center" wrapText="1"/>
      <protection/>
    </xf>
    <xf numFmtId="0" fontId="27" fillId="0" borderId="17" applyFill="0">
      <alignment horizontal="center" vertical="center" wrapText="1"/>
      <protection/>
    </xf>
    <xf numFmtId="4" fontId="27" fillId="70" borderId="18">
      <alignment horizontal="right" vertical="center"/>
      <protection/>
    </xf>
    <xf numFmtId="0" fontId="27" fillId="0" borderId="16" applyFill="0">
      <alignment horizontal="left" vertical="center" wrapText="1" indent="1"/>
      <protection/>
    </xf>
    <xf numFmtId="0" fontId="27" fillId="0" borderId="17" applyFill="0">
      <alignment horizontal="left" vertical="center" wrapText="1" indent="1"/>
      <protection/>
    </xf>
    <xf numFmtId="10" fontId="27" fillId="71" borderId="18">
      <alignment horizontal="right" vertical="center"/>
      <protection locked="0"/>
    </xf>
    <xf numFmtId="4" fontId="27" fillId="71" borderId="17">
      <alignment horizontal="right" vertical="center"/>
      <protection locked="0"/>
    </xf>
    <xf numFmtId="4" fontId="27" fillId="71" borderId="18">
      <alignment horizontal="right" vertical="center"/>
      <protection locked="0"/>
    </xf>
    <xf numFmtId="0" fontId="108" fillId="0" borderId="0" applyFill="0" applyBorder="0">
      <alignment horizontal="center"/>
      <protection/>
    </xf>
    <xf numFmtId="0" fontId="108" fillId="0" borderId="19" applyFill="0">
      <alignment horizontal="center" vertical="center"/>
      <protection/>
    </xf>
    <xf numFmtId="49" fontId="108" fillId="71" borderId="0" applyBorder="0">
      <alignment/>
      <protection/>
    </xf>
    <xf numFmtId="0" fontId="108" fillId="0" borderId="20" applyFill="0">
      <alignment horizontal="left" vertical="center" indent="1"/>
      <protection/>
    </xf>
    <xf numFmtId="49" fontId="27" fillId="0" borderId="18" applyFill="0">
      <alignment horizontal="left" vertical="center" indent="1"/>
      <protection/>
    </xf>
    <xf numFmtId="0" fontId="27" fillId="71" borderId="18">
      <alignment horizontal="left" vertical="center" indent="1"/>
      <protection locked="0"/>
    </xf>
    <xf numFmtId="0" fontId="27" fillId="70" borderId="18">
      <alignment horizontal="left" vertical="center" indent="1"/>
      <protection/>
    </xf>
    <xf numFmtId="0" fontId="27" fillId="71" borderId="18">
      <alignment horizontal="left" vertical="center" wrapText="1" indent="1"/>
      <protection locked="0"/>
    </xf>
    <xf numFmtId="0" fontId="27" fillId="72" borderId="16">
      <alignment horizontal="left" vertical="center" wrapText="1"/>
      <protection/>
    </xf>
    <xf numFmtId="0" fontId="27" fillId="72" borderId="21">
      <alignment horizontal="center" vertical="center" wrapText="1"/>
      <protection/>
    </xf>
    <xf numFmtId="0" fontId="27" fillId="72" borderId="20">
      <alignment vertical="center" wrapText="1"/>
      <protection/>
    </xf>
    <xf numFmtId="0" fontId="27" fillId="72" borderId="22">
      <alignment vertical="center" wrapText="1"/>
      <protection/>
    </xf>
    <xf numFmtId="49" fontId="27" fillId="0" borderId="18" applyFill="0">
      <alignment horizontal="left" vertical="top" wrapText="1" indent="1"/>
      <protection/>
    </xf>
    <xf numFmtId="49" fontId="27" fillId="71" borderId="18">
      <alignment horizontal="right" vertical="center" wrapText="1"/>
      <protection locked="0"/>
    </xf>
    <xf numFmtId="0" fontId="108" fillId="0" borderId="18" applyFill="0">
      <alignment/>
      <protection/>
    </xf>
    <xf numFmtId="0" fontId="27" fillId="72" borderId="20">
      <alignment horizontal="left" vertical="center" wrapText="1" indent="1"/>
      <protection/>
    </xf>
    <xf numFmtId="0" fontId="108" fillId="0" borderId="18" applyFill="0">
      <alignment horizontal="center" vertical="center"/>
      <protection/>
    </xf>
    <xf numFmtId="0" fontId="108" fillId="0" borderId="18" applyFill="0">
      <alignment horizontal="center" vertical="center" wrapText="1"/>
      <protection/>
    </xf>
    <xf numFmtId="0" fontId="27" fillId="72" borderId="21">
      <alignment horizontal="left" vertical="center" wrapText="1"/>
      <protection/>
    </xf>
    <xf numFmtId="0" fontId="27" fillId="72" borderId="22">
      <alignment horizontal="center" vertical="center" wrapText="1"/>
      <protection/>
    </xf>
    <xf numFmtId="0" fontId="108" fillId="0" borderId="0" applyFill="0" applyBorder="0">
      <alignment horizontal="left" vertical="center"/>
      <protection/>
    </xf>
    <xf numFmtId="49" fontId="27" fillId="0" borderId="18" applyFill="0">
      <alignment horizontal="left" vertical="center" wrapText="1" indent="1"/>
      <protection/>
    </xf>
    <xf numFmtId="0" fontId="27" fillId="0" borderId="18" applyFill="0">
      <alignment horizontal="left" vertical="center" wrapText="1" indent="2"/>
      <protection/>
    </xf>
    <xf numFmtId="0" fontId="27" fillId="0" borderId="18" applyFill="0">
      <alignment horizontal="left" vertical="center" wrapText="1"/>
      <protection/>
    </xf>
    <xf numFmtId="0" fontId="97" fillId="2" borderId="0">
      <alignment horizontal="center" vertical="center"/>
      <protection/>
    </xf>
    <xf numFmtId="0" fontId="108" fillId="0" borderId="0" applyFill="0" applyBorder="0">
      <alignment vertical="center"/>
      <protection/>
    </xf>
    <xf numFmtId="0" fontId="27" fillId="72" borderId="20">
      <alignment horizontal="center" vertical="center" wrapText="1"/>
      <protection/>
    </xf>
    <xf numFmtId="0" fontId="27" fillId="72" borderId="20">
      <alignment horizontal="left" vertical="center" wrapText="1"/>
      <protection/>
    </xf>
    <xf numFmtId="0" fontId="27" fillId="0" borderId="18" applyFill="0">
      <alignment horizontal="left" vertical="center" wrapText="1" indent="1"/>
      <protection/>
    </xf>
    <xf numFmtId="0" fontId="27" fillId="0" borderId="0" applyFill="0" applyBorder="0">
      <alignment/>
      <protection/>
    </xf>
    <xf numFmtId="49" fontId="109" fillId="0" borderId="23" applyFill="0">
      <alignment horizontal="left" vertical="center" wrapText="1"/>
      <protection/>
    </xf>
    <xf numFmtId="49" fontId="27" fillId="0" borderId="18" applyFill="0">
      <alignment horizontal="center" vertical="center" wrapText="1"/>
      <protection/>
    </xf>
    <xf numFmtId="49" fontId="27" fillId="0" borderId="16" applyFill="0">
      <alignment horizontal="center" vertical="center" wrapText="1"/>
      <protection/>
    </xf>
    <xf numFmtId="0" fontId="27" fillId="0" borderId="18" applyFill="0">
      <alignment horizontal="center" vertical="center" wrapText="1"/>
      <protection/>
    </xf>
    <xf numFmtId="4" fontId="62" fillId="66" borderId="15" applyNumberFormat="0" applyProtection="0">
      <alignment vertical="center"/>
    </xf>
    <xf numFmtId="4" fontId="63" fillId="66" borderId="15" applyNumberFormat="0" applyProtection="0">
      <alignment vertical="center"/>
    </xf>
    <xf numFmtId="4" fontId="62" fillId="66" borderId="15" applyNumberFormat="0" applyProtection="0">
      <alignment horizontal="left" vertical="center" indent="1"/>
    </xf>
    <xf numFmtId="4" fontId="62" fillId="66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4" fontId="62" fillId="5" borderId="15" applyNumberFormat="0" applyProtection="0">
      <alignment horizontal="right" vertical="center"/>
    </xf>
    <xf numFmtId="4" fontId="62" fillId="16" borderId="15" applyNumberFormat="0" applyProtection="0">
      <alignment horizontal="right" vertical="center"/>
    </xf>
    <xf numFmtId="4" fontId="62" fillId="44" borderId="15" applyNumberFormat="0" applyProtection="0">
      <alignment horizontal="right" vertical="center"/>
    </xf>
    <xf numFmtId="4" fontId="62" fillId="18" borderId="15" applyNumberFormat="0" applyProtection="0">
      <alignment horizontal="right" vertical="center"/>
    </xf>
    <xf numFmtId="4" fontId="62" fillId="28" borderId="15" applyNumberFormat="0" applyProtection="0">
      <alignment horizontal="right" vertical="center"/>
    </xf>
    <xf numFmtId="4" fontId="62" fillId="54" borderId="15" applyNumberFormat="0" applyProtection="0">
      <alignment horizontal="right" vertical="center"/>
    </xf>
    <xf numFmtId="4" fontId="62" fillId="48" borderId="15" applyNumberFormat="0" applyProtection="0">
      <alignment horizontal="right" vertical="center"/>
    </xf>
    <xf numFmtId="4" fontId="62" fillId="73" borderId="15" applyNumberFormat="0" applyProtection="0">
      <alignment horizontal="right" vertical="center"/>
    </xf>
    <xf numFmtId="4" fontId="62" fillId="17" borderId="15" applyNumberFormat="0" applyProtection="0">
      <alignment horizontal="right" vertical="center"/>
    </xf>
    <xf numFmtId="4" fontId="64" fillId="74" borderId="15" applyNumberFormat="0" applyProtection="0">
      <alignment horizontal="left" vertical="center" indent="1"/>
    </xf>
    <xf numFmtId="4" fontId="62" fillId="75" borderId="24" applyNumberFormat="0" applyProtection="0">
      <alignment horizontal="left" vertical="center" indent="1"/>
    </xf>
    <xf numFmtId="4" fontId="65" fillId="76" borderId="0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4" fontId="62" fillId="75" borderId="15" applyNumberFormat="0" applyProtection="0">
      <alignment horizontal="left" vertical="center" indent="1"/>
    </xf>
    <xf numFmtId="4" fontId="62" fillId="65" borderId="15" applyNumberFormat="0" applyProtection="0">
      <alignment horizontal="left" vertical="center" indent="1"/>
    </xf>
    <xf numFmtId="0" fontId="24" fillId="65" borderId="15" applyNumberFormat="0" applyProtection="0">
      <alignment horizontal="left" vertical="center" indent="1"/>
    </xf>
    <xf numFmtId="0" fontId="24" fillId="65" borderId="15" applyNumberFormat="0" applyProtection="0">
      <alignment horizontal="left" vertical="center" indent="1"/>
    </xf>
    <xf numFmtId="0" fontId="24" fillId="58" borderId="15" applyNumberFormat="0" applyProtection="0">
      <alignment horizontal="left" vertical="center" indent="1"/>
    </xf>
    <xf numFmtId="0" fontId="24" fillId="58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2" fillId="67" borderId="15" applyNumberFormat="0" applyProtection="0">
      <alignment vertical="center"/>
    </xf>
    <xf numFmtId="4" fontId="63" fillId="67" borderId="15" applyNumberFormat="0" applyProtection="0">
      <alignment vertical="center"/>
    </xf>
    <xf numFmtId="4" fontId="62" fillId="67" borderId="15" applyNumberFormat="0" applyProtection="0">
      <alignment horizontal="left" vertical="center" indent="1"/>
    </xf>
    <xf numFmtId="4" fontId="62" fillId="67" borderId="15" applyNumberFormat="0" applyProtection="0">
      <alignment horizontal="left" vertical="center" indent="1"/>
    </xf>
    <xf numFmtId="4" fontId="62" fillId="75" borderId="15" applyNumberFormat="0" applyProtection="0">
      <alignment horizontal="right" vertical="center"/>
    </xf>
    <xf numFmtId="4" fontId="63" fillId="75" borderId="15" applyNumberFormat="0" applyProtection="0">
      <alignment horizontal="right" vertical="center"/>
    </xf>
    <xf numFmtId="0" fontId="24" fillId="4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66" fillId="0" borderId="0">
      <alignment/>
      <protection/>
    </xf>
    <xf numFmtId="4" fontId="67" fillId="75" borderId="15" applyNumberFormat="0" applyProtection="0">
      <alignment horizontal="right" vertical="center"/>
    </xf>
    <xf numFmtId="0" fontId="68" fillId="77" borderId="0">
      <alignment/>
      <protection/>
    </xf>
    <xf numFmtId="49" fontId="69" fillId="77" borderId="0">
      <alignment/>
      <protection/>
    </xf>
    <xf numFmtId="49" fontId="70" fillId="77" borderId="25">
      <alignment/>
      <protection/>
    </xf>
    <xf numFmtId="49" fontId="70" fillId="77" borderId="0">
      <alignment/>
      <protection/>
    </xf>
    <xf numFmtId="0" fontId="68" fillId="69" borderId="25">
      <alignment/>
      <protection locked="0"/>
    </xf>
    <xf numFmtId="0" fontId="68" fillId="77" borderId="0">
      <alignment/>
      <protection/>
    </xf>
    <xf numFmtId="0" fontId="70" fillId="78" borderId="0">
      <alignment/>
      <protection/>
    </xf>
    <xf numFmtId="0" fontId="70" fillId="17" borderId="0">
      <alignment/>
      <protection/>
    </xf>
    <xf numFmtId="0" fontId="70" fillId="18" borderId="0">
      <alignment/>
      <protection/>
    </xf>
    <xf numFmtId="0" fontId="71" fillId="0" borderId="0" applyNumberFormat="0" applyFill="0" applyBorder="0" applyAlignment="0" applyProtection="0"/>
    <xf numFmtId="198" fontId="24" fillId="55" borderId="4">
      <alignment vertical="center"/>
      <protection/>
    </xf>
    <xf numFmtId="0" fontId="24" fillId="79" borderId="0">
      <alignment/>
      <protection/>
    </xf>
    <xf numFmtId="185" fontId="24" fillId="69" borderId="26" applyNumberFormat="0" applyFont="0" applyAlignment="0">
      <protection/>
    </xf>
    <xf numFmtId="179" fontId="72" fillId="80" borderId="0">
      <alignment horizontal="right" vertical="top"/>
      <protection/>
    </xf>
    <xf numFmtId="0" fontId="17" fillId="0" borderId="0" applyNumberFormat="0" applyFill="0" applyBorder="0" applyAlignment="0" applyProtection="0"/>
    <xf numFmtId="0" fontId="39" fillId="0" borderId="27" applyNumberFormat="0" applyFon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185" fontId="73" fillId="44" borderId="29">
      <alignment horizontal="center"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81" borderId="30">
      <alignment vertical="center"/>
      <protection locked="0"/>
    </xf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5" fontId="24" fillId="82" borderId="4" applyNumberFormat="0" applyFill="0" applyBorder="0" applyProtection="0">
      <alignment vertical="center"/>
    </xf>
    <xf numFmtId="0" fontId="107" fillId="83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07" fillId="8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7" fillId="85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7" fillId="8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107" fillId="8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7" fillId="88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182" fontId="0" fillId="0" borderId="3">
      <alignment/>
      <protection locked="0"/>
    </xf>
    <xf numFmtId="0" fontId="110" fillId="89" borderId="31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3" fontId="74" fillId="0" borderId="11" applyFill="0" applyBorder="0">
      <alignment vertical="center"/>
      <protection/>
    </xf>
    <xf numFmtId="0" fontId="111" fillId="90" borderId="32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112" fillId="90" borderId="31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98" fillId="0" borderId="0" applyFont="0" applyFill="0" applyBorder="0" applyAlignment="0" applyProtection="0"/>
    <xf numFmtId="0" fontId="75" fillId="0" borderId="0" applyBorder="0">
      <alignment horizontal="center" vertical="center" wrapText="1"/>
      <protection/>
    </xf>
    <xf numFmtId="0" fontId="114" fillId="0" borderId="33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115" fillId="0" borderId="34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116" fillId="0" borderId="35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1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6" fillId="0" borderId="36" applyBorder="0">
      <alignment horizontal="center" vertical="center" wrapText="1"/>
      <protection/>
    </xf>
    <xf numFmtId="182" fontId="40" fillId="7" borderId="3">
      <alignment/>
      <protection/>
    </xf>
    <xf numFmtId="4" fontId="27" fillId="66" borderId="4" applyBorder="0">
      <alignment horizontal="right"/>
      <protection/>
    </xf>
    <xf numFmtId="49" fontId="77" fillId="0" borderId="0" applyBorder="0">
      <alignment vertical="center"/>
      <protection/>
    </xf>
    <xf numFmtId="0" fontId="78" fillId="0" borderId="0">
      <alignment horizontal="left"/>
      <protection/>
    </xf>
    <xf numFmtId="0" fontId="117" fillId="0" borderId="37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3" fontId="40" fillId="0" borderId="4" applyBorder="0">
      <alignment vertical="center"/>
      <protection/>
    </xf>
    <xf numFmtId="0" fontId="79" fillId="2" borderId="0">
      <alignment/>
      <protection/>
    </xf>
    <xf numFmtId="0" fontId="118" fillId="91" borderId="38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1" fillId="0" borderId="0">
      <alignment horizontal="center" vertical="top" wrapText="1"/>
      <protection/>
    </xf>
    <xf numFmtId="0" fontId="60" fillId="0" borderId="0">
      <alignment horizontal="center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1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0" fillId="92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201" fontId="0" fillId="0" borderId="0" applyFont="0" applyProtection="0">
      <alignment horizontal="right" vertical="center" wrapText="1"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49" fontId="27" fillId="0" borderId="0" applyBorder="0">
      <alignment vertical="top"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01" fillId="0" borderId="0" applyNumberFormat="0" applyFill="0" applyBorder="0" applyAlignment="0" applyProtection="0"/>
    <xf numFmtId="0" fontId="122" fillId="93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7" fontId="25" fillId="66" borderId="39" applyNumberFormat="0" applyBorder="0" applyAlignment="0">
      <protection locked="0"/>
    </xf>
    <xf numFmtId="0" fontId="1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94" borderId="40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43" fillId="0" borderId="0" applyFon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4" fillId="0" borderId="41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" fontId="82" fillId="0" borderId="0">
      <alignment/>
      <protection/>
    </xf>
    <xf numFmtId="0" fontId="1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80" fillId="0" borderId="0">
      <alignment horizontal="center"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ill="0" applyBorder="0" applyAlignment="0" applyProtection="0"/>
    <xf numFmtId="0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27" fillId="3" borderId="0" applyFont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Font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Font="0" applyBorder="0">
      <alignment horizontal="right"/>
      <protection/>
    </xf>
    <xf numFmtId="4" fontId="27" fillId="3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3" borderId="42" applyBorder="0">
      <alignment horizontal="right"/>
      <protection/>
    </xf>
    <xf numFmtId="4" fontId="27" fillId="8" borderId="43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0" fontId="126" fillId="95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174" fontId="0" fillId="0" borderId="4" applyFont="0" applyFill="0" applyBorder="0" applyProtection="0">
      <alignment horizontal="center" vertical="center"/>
    </xf>
    <xf numFmtId="174" fontId="0" fillId="0" borderId="4" applyFont="0" applyFill="0" applyBorder="0" applyProtection="0">
      <alignment horizontal="center" vertical="center"/>
    </xf>
    <xf numFmtId="3" fontId="0" fillId="0" borderId="4" applyBorder="0">
      <alignment vertical="center"/>
      <protection/>
    </xf>
    <xf numFmtId="172" fontId="32" fillId="0" borderId="0">
      <alignment/>
      <protection locked="0"/>
    </xf>
    <xf numFmtId="0" fontId="0" fillId="0" borderId="4" applyBorder="0">
      <alignment horizontal="center" vertical="center" wrapText="1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0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27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7" fillId="0" borderId="0" xfId="0" applyFont="1" applyAlignment="1">
      <alignment vertical="center" wrapText="1"/>
    </xf>
    <xf numFmtId="0" fontId="127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49" fontId="108" fillId="71" borderId="0" xfId="0" applyNumberFormat="1" applyFont="1" applyFill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72" borderId="21" xfId="0" applyFont="1" applyFill="1" applyBorder="1" applyAlignment="1">
      <alignment horizontal="center" vertical="center" wrapText="1"/>
    </xf>
    <xf numFmtId="0" fontId="27" fillId="72" borderId="20" xfId="0" applyFont="1" applyFill="1" applyBorder="1" applyAlignment="1">
      <alignment vertical="center" wrapText="1"/>
    </xf>
    <xf numFmtId="0" fontId="27" fillId="72" borderId="22" xfId="0" applyFont="1" applyFill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4" fontId="27" fillId="71" borderId="17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72" borderId="20" xfId="0" applyFont="1" applyFill="1" applyBorder="1" applyAlignment="1">
      <alignment horizontal="center" vertical="center" wrapText="1"/>
    </xf>
    <xf numFmtId="10" fontId="27" fillId="71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8" xfId="0" applyNumberFormat="1" applyFont="1" applyBorder="1" applyAlignment="1">
      <alignment horizontal="left" vertical="center" wrapText="1"/>
    </xf>
    <xf numFmtId="4" fontId="27" fillId="71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71" borderId="18" xfId="0" applyNumberFormat="1" applyFont="1" applyFill="1" applyBorder="1" applyAlignment="1" applyProtection="1">
      <alignment horizontal="right" vertical="center" wrapText="1"/>
      <protection locked="0"/>
    </xf>
    <xf numFmtId="0" fontId="108" fillId="0" borderId="18" xfId="0" applyFont="1" applyBorder="1" applyAlignment="1">
      <alignment vertical="center" wrapText="1"/>
    </xf>
    <xf numFmtId="4" fontId="27" fillId="70" borderId="18" xfId="0" applyNumberFormat="1" applyFont="1" applyFill="1" applyBorder="1" applyAlignment="1">
      <alignment horizontal="right" vertical="center" wrapText="1"/>
    </xf>
    <xf numFmtId="0" fontId="27" fillId="72" borderId="20" xfId="0" applyFont="1" applyFill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72" borderId="2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left" wrapText="1"/>
    </xf>
    <xf numFmtId="0" fontId="2" fillId="0" borderId="46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102" fillId="0" borderId="46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left" vertical="top" wrapText="1"/>
    </xf>
    <xf numFmtId="0" fontId="3" fillId="0" borderId="48" xfId="0" applyNumberFormat="1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 wrapText="1"/>
    </xf>
    <xf numFmtId="0" fontId="3" fillId="0" borderId="48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3" fillId="0" borderId="47" xfId="0" applyNumberFormat="1" applyFont="1" applyFill="1" applyBorder="1" applyAlignment="1">
      <alignment horizontal="center" vertical="top" wrapText="1"/>
    </xf>
    <xf numFmtId="177" fontId="3" fillId="0" borderId="48" xfId="0" applyNumberFormat="1" applyFont="1" applyFill="1" applyBorder="1" applyAlignment="1">
      <alignment horizontal="center" vertical="top" wrapText="1"/>
    </xf>
    <xf numFmtId="177" fontId="3" fillId="0" borderId="46" xfId="0" applyNumberFormat="1" applyFont="1" applyFill="1" applyBorder="1" applyAlignment="1">
      <alignment horizontal="center" vertical="top" wrapText="1"/>
    </xf>
    <xf numFmtId="177" fontId="3" fillId="0" borderId="47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left" vertical="top" wrapText="1"/>
    </xf>
    <xf numFmtId="207" fontId="3" fillId="0" borderId="48" xfId="0" applyNumberFormat="1" applyFont="1" applyFill="1" applyBorder="1" applyAlignment="1">
      <alignment horizontal="center" vertical="top" wrapText="1"/>
    </xf>
    <xf numFmtId="207" fontId="3" fillId="0" borderId="46" xfId="0" applyNumberFormat="1" applyFont="1" applyFill="1" applyBorder="1" applyAlignment="1">
      <alignment horizontal="center" vertical="top" wrapText="1"/>
    </xf>
    <xf numFmtId="207" fontId="3" fillId="0" borderId="47" xfId="0" applyNumberFormat="1" applyFont="1" applyFill="1" applyBorder="1" applyAlignment="1">
      <alignment horizontal="center" vertical="top" wrapText="1"/>
    </xf>
    <xf numFmtId="0" fontId="5" fillId="0" borderId="48" xfId="0" applyNumberFormat="1" applyFont="1" applyFill="1" applyBorder="1" applyAlignment="1">
      <alignment horizontal="center" vertical="top" wrapText="1"/>
    </xf>
    <xf numFmtId="0" fontId="5" fillId="0" borderId="4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Fill="1" applyBorder="1" applyAlignment="1">
      <alignment horizontal="center" vertical="top" wrapText="1"/>
    </xf>
    <xf numFmtId="0" fontId="108" fillId="0" borderId="0" xfId="0" applyFont="1" applyAlignment="1">
      <alignment horizontal="left" vertical="center" wrapText="1"/>
    </xf>
    <xf numFmtId="0" fontId="127" fillId="0" borderId="0" xfId="0" applyFont="1" applyAlignment="1">
      <alignment vertical="top" wrapText="1"/>
    </xf>
    <xf numFmtId="0" fontId="10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72" borderId="21" xfId="0" applyFont="1" applyFill="1" applyBorder="1" applyAlignment="1">
      <alignment horizontal="left" vertical="center" wrapText="1"/>
    </xf>
    <xf numFmtId="0" fontId="27" fillId="72" borderId="20" xfId="0" applyFont="1" applyFill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left" vertical="center" wrapText="1"/>
    </xf>
    <xf numFmtId="0" fontId="27" fillId="71" borderId="18" xfId="0" applyFont="1" applyFill="1" applyBorder="1" applyAlignment="1" applyProtection="1">
      <alignment horizontal="left" vertical="center" wrapText="1"/>
      <protection locked="0"/>
    </xf>
    <xf numFmtId="0" fontId="108" fillId="0" borderId="20" xfId="0" applyFont="1" applyBorder="1" applyAlignment="1">
      <alignment horizontal="left" vertical="center" wrapText="1"/>
    </xf>
    <xf numFmtId="0" fontId="27" fillId="72" borderId="16" xfId="0" applyFont="1" applyFill="1" applyBorder="1" applyAlignment="1">
      <alignment horizontal="left" vertical="center" wrapText="1"/>
    </xf>
    <xf numFmtId="0" fontId="27" fillId="70" borderId="18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108" fillId="0" borderId="19" xfId="0" applyFont="1" applyBorder="1" applyAlignment="1">
      <alignment horizontal="center" vertical="center" wrapText="1"/>
    </xf>
  </cellXfs>
  <cellStyles count="1295">
    <cellStyle name="Normal" xfId="0"/>
    <cellStyle name="%" xfId="15"/>
    <cellStyle name="%_Inputs" xfId="16"/>
    <cellStyle name="%_Inputs (const)" xfId="17"/>
    <cellStyle name="%_Inputs Co" xfId="18"/>
    <cellStyle name="_1.30 в МРСК и РЭК - 28.04.09" xfId="19"/>
    <cellStyle name="_Model_RAB Мой" xfId="20"/>
    <cellStyle name="_Model_RAB_MRSK_svod" xfId="21"/>
    <cellStyle name="_АГ" xfId="22"/>
    <cellStyle name="_АГ_Xl0000015" xfId="23"/>
    <cellStyle name="_АГ_Расшифровка к ф.6 БП на 2009год" xfId="24"/>
    <cellStyle name="_выручка по присоединениям2" xfId="25"/>
    <cellStyle name="_Заявка на 2010-2012 в РЭК без РАБа" xfId="26"/>
    <cellStyle name="_Исходные данные для модели" xfId="27"/>
    <cellStyle name="_Книга1" xfId="28"/>
    <cellStyle name="_Книга1 2" xfId="29"/>
    <cellStyle name="_Книга1_Копия АРМ_БП_РСК_V10 0_20100213" xfId="30"/>
    <cellStyle name="_Книга1_Копия АРМ_БП_РСК_V10 0_20100213 2" xfId="31"/>
    <cellStyle name="_МОДЕЛЬ_1 (2)" xfId="32"/>
    <cellStyle name="_НВВ 2009 постатейно свод по филиалам_09_02_09" xfId="33"/>
    <cellStyle name="_НВВ 2009 постатейно свод по филиалам_для Валентина" xfId="34"/>
    <cellStyle name="_Омск" xfId="35"/>
    <cellStyle name="_ОПЕРАТИВКА ГПЭС апрель" xfId="36"/>
    <cellStyle name="_п.1.30" xfId="37"/>
    <cellStyle name="_пр 5 тариф RAB" xfId="38"/>
    <cellStyle name="_Предожение _ДБП_2009 г ( согласованные БП)  (2)" xfId="39"/>
    <cellStyle name="_ПРИЛ. 2003_ЧТЭ" xfId="40"/>
    <cellStyle name="_Приложение МТС-3-КС" xfId="41"/>
    <cellStyle name="_Приложение-МТС--2-1" xfId="42"/>
    <cellStyle name="_Расчет RAB_22072008" xfId="43"/>
    <cellStyle name="_Расчет RAB_Лен и МОЭСК_с 2010 года_14.04.2009_со сглаж_version 3.0_без ФСК" xfId="44"/>
    <cellStyle name="_Расчет тарифов на 2010 год 17,5%" xfId="45"/>
    <cellStyle name="_Расчет тарифов на 2010 год 17,5% согласовано МРСК" xfId="46"/>
    <cellStyle name="_Свод по ИПР (2)" xfId="47"/>
    <cellStyle name="_таблицы для расчетов28-04-08_2006-2009_прибыль корр_по ИА" xfId="48"/>
    <cellStyle name="_таблицы для расчетов28-04-08_2006-2009с ИА" xfId="49"/>
    <cellStyle name="_тарифы на 2010 год 17,5% со связью и ОКУ (ДУП)" xfId="50"/>
    <cellStyle name="_УЕ по программе RAB (1)" xfId="51"/>
    <cellStyle name="_ФЗП АК и Связи 2009 год (ММТС на ур. пож мин. факт инд. 2 кв.)" xfId="52"/>
    <cellStyle name="_Форма 6  РТК.xls(отчет по Адр пр. ЛО)" xfId="53"/>
    <cellStyle name="_формат по RAB" xfId="54"/>
    <cellStyle name="_Формат разбивки по МРСК_РСК" xfId="55"/>
    <cellStyle name="_Формат_для Согласования" xfId="56"/>
    <cellStyle name="_Шаблон для связи на 2010 год 17,5%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20% - Accent1" xfId="64"/>
    <cellStyle name="20% - Accent2" xfId="65"/>
    <cellStyle name="20% - Accent3" xfId="66"/>
    <cellStyle name="20% - Accent4" xfId="67"/>
    <cellStyle name="20% - Accent5" xfId="68"/>
    <cellStyle name="20% - Accent6" xfId="69"/>
    <cellStyle name="20% - Акцент1" xfId="70"/>
    <cellStyle name="20% - Акцент1 2" xfId="71"/>
    <cellStyle name="20% - Акцент1 3" xfId="72"/>
    <cellStyle name="20% - Акцент1 4" xfId="73"/>
    <cellStyle name="20% - Акцент1 5" xfId="74"/>
    <cellStyle name="20% - Акцент1 6" xfId="75"/>
    <cellStyle name="20% - Акцент1 7" xfId="76"/>
    <cellStyle name="20% - Акцент2" xfId="77"/>
    <cellStyle name="20% - Акцент2 2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3" xfId="84"/>
    <cellStyle name="20% - Акцент3 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4" xfId="91"/>
    <cellStyle name="20% - Акцент4 2" xfId="92"/>
    <cellStyle name="20% - Акцент4 3" xfId="93"/>
    <cellStyle name="20% - Акцент4 4" xfId="94"/>
    <cellStyle name="20% - Акцент4 5" xfId="95"/>
    <cellStyle name="20% - Акцент4 6" xfId="96"/>
    <cellStyle name="20% - Акцент4 7" xfId="97"/>
    <cellStyle name="20% - Акцент5" xfId="98"/>
    <cellStyle name="20% - Акцент5 2" xfId="99"/>
    <cellStyle name="20% - Акцент5 3" xfId="100"/>
    <cellStyle name="20% - Акцент5 4" xfId="101"/>
    <cellStyle name="20% - Акцент5 5" xfId="102"/>
    <cellStyle name="20% - Акцент5 6" xfId="103"/>
    <cellStyle name="20% - Акцент5 7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40% - Accent1" xfId="112"/>
    <cellStyle name="40% - Accent2" xfId="113"/>
    <cellStyle name="40% - Accent3" xfId="114"/>
    <cellStyle name="40% - Accent4" xfId="115"/>
    <cellStyle name="40% - Accent5" xfId="116"/>
    <cellStyle name="40% - Accent6" xfId="117"/>
    <cellStyle name="40% - Акцент1" xfId="118"/>
    <cellStyle name="40% - Акцент1 2" xfId="119"/>
    <cellStyle name="40% - Акцент1 3" xfId="120"/>
    <cellStyle name="40% - Акцент1 4" xfId="121"/>
    <cellStyle name="40% - Акцент1 5" xfId="122"/>
    <cellStyle name="40% - Акцент1 6" xfId="123"/>
    <cellStyle name="40% - Акцент1 7" xfId="124"/>
    <cellStyle name="40% - Акцент2" xfId="125"/>
    <cellStyle name="40% - Акцент2 2" xfId="126"/>
    <cellStyle name="40% - Акцент2 3" xfId="127"/>
    <cellStyle name="40% - Акцент2 4" xfId="128"/>
    <cellStyle name="40% - Акцент2 5" xfId="129"/>
    <cellStyle name="40% - Акцент2 6" xfId="130"/>
    <cellStyle name="40% - Акцент2 7" xfId="131"/>
    <cellStyle name="40% - Акцент3" xfId="132"/>
    <cellStyle name="40% - Акцент3 2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4" xfId="139"/>
    <cellStyle name="40% - Акцент4 2" xfId="140"/>
    <cellStyle name="40% - Акцент4 3" xfId="141"/>
    <cellStyle name="40% - Акцент4 4" xfId="142"/>
    <cellStyle name="40% - Акцент4 5" xfId="143"/>
    <cellStyle name="40% - Акцент4 6" xfId="144"/>
    <cellStyle name="40% - Акцент4 7" xfId="145"/>
    <cellStyle name="40% - Акцент5" xfId="146"/>
    <cellStyle name="40% - Акцент5 2" xfId="147"/>
    <cellStyle name="40% - Акцент5 3" xfId="148"/>
    <cellStyle name="40% - Акцент5 4" xfId="149"/>
    <cellStyle name="40% - Акцент5 5" xfId="150"/>
    <cellStyle name="40% - Акцент5 6" xfId="151"/>
    <cellStyle name="40% - Акцент5 7" xfId="152"/>
    <cellStyle name="40% - Акцент6" xfId="153"/>
    <cellStyle name="40% - Акцент6 2" xfId="154"/>
    <cellStyle name="40% - Акцент6 3" xfId="155"/>
    <cellStyle name="40% - Акцент6 4" xfId="156"/>
    <cellStyle name="40% - Акцент6 5" xfId="157"/>
    <cellStyle name="40% - Акцент6 6" xfId="158"/>
    <cellStyle name="40% - Акцент6 7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Акцент1" xfId="166"/>
    <cellStyle name="60% - Акцент1 2" xfId="167"/>
    <cellStyle name="60% - Акцент1 3" xfId="168"/>
    <cellStyle name="60% - Акцент1 4" xfId="169"/>
    <cellStyle name="60% - Акцент1 5" xfId="170"/>
    <cellStyle name="60% - Акцент1 6" xfId="171"/>
    <cellStyle name="60% - Акцент1 7" xfId="172"/>
    <cellStyle name="60% - Акцент2" xfId="173"/>
    <cellStyle name="60% - Акцент2 2" xfId="174"/>
    <cellStyle name="60% - Акцент2 3" xfId="175"/>
    <cellStyle name="60% - Акцент2 4" xfId="176"/>
    <cellStyle name="60% - Акцент2 5" xfId="177"/>
    <cellStyle name="60% - Акцент2 6" xfId="178"/>
    <cellStyle name="60% - Акцент2 7" xfId="179"/>
    <cellStyle name="60% - Акцент3" xfId="180"/>
    <cellStyle name="60% - Акцент3 2" xfId="181"/>
    <cellStyle name="60% - Акцент3 3" xfId="182"/>
    <cellStyle name="60% - Акцент3 4" xfId="183"/>
    <cellStyle name="60% - Акцент3 5" xfId="184"/>
    <cellStyle name="60% - Акцент3 6" xfId="185"/>
    <cellStyle name="60% - Акцент3 7" xfId="186"/>
    <cellStyle name="60% - Акцент4" xfId="187"/>
    <cellStyle name="60% - Акцент4 2" xfId="188"/>
    <cellStyle name="60% - Акцент4 3" xfId="189"/>
    <cellStyle name="60% - Акцент4 4" xfId="190"/>
    <cellStyle name="60% - Акцент4 5" xfId="191"/>
    <cellStyle name="60% - Акцент4 6" xfId="192"/>
    <cellStyle name="60% - Акцент4 7" xfId="193"/>
    <cellStyle name="60% - Акцент5" xfId="194"/>
    <cellStyle name="60% - Акцент5 2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Accent1" xfId="208"/>
    <cellStyle name="Accent1 - 20%" xfId="209"/>
    <cellStyle name="Accent1 - 40%" xfId="210"/>
    <cellStyle name="Accent1 - 60%" xfId="211"/>
    <cellStyle name="Accent1 2" xfId="212"/>
    <cellStyle name="Accent1 3" xfId="213"/>
    <cellStyle name="Accent1 4" xfId="214"/>
    <cellStyle name="Accent1 5" xfId="215"/>
    <cellStyle name="Accent1 6" xfId="216"/>
    <cellStyle name="Accent1 7" xfId="217"/>
    <cellStyle name="Accent1_Тариф 2016 электрос" xfId="218"/>
    <cellStyle name="Accent2" xfId="219"/>
    <cellStyle name="Accent2 - 20%" xfId="220"/>
    <cellStyle name="Accent2 - 40%" xfId="221"/>
    <cellStyle name="Accent2 - 60%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_Тариф 2016 электрос" xfId="229"/>
    <cellStyle name="Accent3" xfId="230"/>
    <cellStyle name="Accent3 - 20%" xfId="231"/>
    <cellStyle name="Accent3 - 40%" xfId="232"/>
    <cellStyle name="Accent3 - 60%" xfId="233"/>
    <cellStyle name="Accent3 2" xfId="234"/>
    <cellStyle name="Accent3 3" xfId="235"/>
    <cellStyle name="Accent3 4" xfId="236"/>
    <cellStyle name="Accent3 5" xfId="237"/>
    <cellStyle name="Accent3 6" xfId="238"/>
    <cellStyle name="Accent3 7" xfId="239"/>
    <cellStyle name="Accent3_Тариф 2016 электрос" xfId="240"/>
    <cellStyle name="Accent4" xfId="241"/>
    <cellStyle name="Accent4 - 20%" xfId="242"/>
    <cellStyle name="Accent4 - 40%" xfId="243"/>
    <cellStyle name="Accent4 - 60%" xfId="244"/>
    <cellStyle name="Accent4 2" xfId="245"/>
    <cellStyle name="Accent4 3" xfId="246"/>
    <cellStyle name="Accent4 4" xfId="247"/>
    <cellStyle name="Accent4 5" xfId="248"/>
    <cellStyle name="Accent4 6" xfId="249"/>
    <cellStyle name="Accent4 7" xfId="250"/>
    <cellStyle name="Accent4_Тариф 2016 электрос" xfId="251"/>
    <cellStyle name="Accent5" xfId="252"/>
    <cellStyle name="Accent5 - 20%" xfId="253"/>
    <cellStyle name="Accent5 - 40%" xfId="254"/>
    <cellStyle name="Accent5 - 60%" xfId="255"/>
    <cellStyle name="Accent5 2" xfId="256"/>
    <cellStyle name="Accent5 3" xfId="257"/>
    <cellStyle name="Accent5 4" xfId="258"/>
    <cellStyle name="Accent5 5" xfId="259"/>
    <cellStyle name="Accent5 6" xfId="260"/>
    <cellStyle name="Accent5 7" xfId="261"/>
    <cellStyle name="Accent5_Тариф 2016 электрос" xfId="262"/>
    <cellStyle name="Accent6" xfId="263"/>
    <cellStyle name="Accent6 - 20%" xfId="264"/>
    <cellStyle name="Accent6 - 40%" xfId="265"/>
    <cellStyle name="Accent6 - 60%" xfId="266"/>
    <cellStyle name="Accent6 2" xfId="267"/>
    <cellStyle name="Accent6 3" xfId="268"/>
    <cellStyle name="Accent6 4" xfId="269"/>
    <cellStyle name="Accent6 5" xfId="270"/>
    <cellStyle name="Accent6 6" xfId="271"/>
    <cellStyle name="Accent6 7" xfId="272"/>
    <cellStyle name="Accent6_Тариф 2016 электрос" xfId="273"/>
    <cellStyle name="account" xfId="274"/>
    <cellStyle name="Accounting" xfId="275"/>
    <cellStyle name="Ăčďĺđńńűëęŕ" xfId="276"/>
    <cellStyle name="Áĺççŕůčňíűé" xfId="277"/>
    <cellStyle name="Äĺíĺćíűé [0]_(ňŕá 3č)" xfId="278"/>
    <cellStyle name="Äĺíĺćíűé_(ňŕá 3č)" xfId="279"/>
    <cellStyle name="Anna" xfId="280"/>
    <cellStyle name="AP_AR_UPS" xfId="281"/>
    <cellStyle name="BackGround_General" xfId="282"/>
    <cellStyle name="Bad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_Тариф 2016 электрос" xfId="290"/>
    <cellStyle name="blank" xfId="291"/>
    <cellStyle name="Blue_Calculation" xfId="292"/>
    <cellStyle name="Calculation" xfId="293"/>
    <cellStyle name="Calculation 2" xfId="294"/>
    <cellStyle name="Calculation 3" xfId="295"/>
    <cellStyle name="Calculation 4" xfId="296"/>
    <cellStyle name="Calculation 5" xfId="297"/>
    <cellStyle name="Calculation 6" xfId="298"/>
    <cellStyle name="Calculation 7" xfId="299"/>
    <cellStyle name="Calculation_Тариф 2016 электрос" xfId="300"/>
    <cellStyle name="Check" xfId="301"/>
    <cellStyle name="Check Cell" xfId="302"/>
    <cellStyle name="Check Cell 2" xfId="303"/>
    <cellStyle name="Check Cell 3" xfId="304"/>
    <cellStyle name="Check Cell 4" xfId="305"/>
    <cellStyle name="Check Cell 5" xfId="306"/>
    <cellStyle name="Check Cell 6" xfId="307"/>
    <cellStyle name="Check Cell 7" xfId="308"/>
    <cellStyle name="Check Cell_Тариф 2016 электрос" xfId="309"/>
    <cellStyle name="Comma [0]_laroux" xfId="310"/>
    <cellStyle name="Comma_laroux" xfId="311"/>
    <cellStyle name="Comma0" xfId="312"/>
    <cellStyle name="Çŕůčňíűé" xfId="313"/>
    <cellStyle name="Currency [0]" xfId="314"/>
    <cellStyle name="Currency [0] 2" xfId="315"/>
    <cellStyle name="Currency [0] 3" xfId="316"/>
    <cellStyle name="Currency [0] 4" xfId="317"/>
    <cellStyle name="Currency_laroux" xfId="318"/>
    <cellStyle name="Currency0" xfId="319"/>
    <cellStyle name="Đ_x0010_" xfId="320"/>
    <cellStyle name="date" xfId="321"/>
    <cellStyle name="Dates" xfId="322"/>
    <cellStyle name="Dezimal [0]_Compiling Utility Macros" xfId="323"/>
    <cellStyle name="Dezimal_Compiling Utility Macros" xfId="324"/>
    <cellStyle name="E-mail" xfId="325"/>
    <cellStyle name="Emphasis 1" xfId="326"/>
    <cellStyle name="Emphasis 2" xfId="327"/>
    <cellStyle name="Emphasis 3" xfId="328"/>
    <cellStyle name="Euro" xfId="329"/>
    <cellStyle name="Euro 2" xfId="330"/>
    <cellStyle name="Euro 3" xfId="331"/>
    <cellStyle name="Euro 4" xfId="332"/>
    <cellStyle name="Euro 5" xfId="333"/>
    <cellStyle name="Euro 6" xfId="334"/>
    <cellStyle name="Euro 7" xfId="335"/>
    <cellStyle name="Excel Built-in Normal" xfId="336"/>
    <cellStyle name="Explanatory Text" xfId="337"/>
    <cellStyle name="Fixed" xfId="338"/>
    <cellStyle name="Footnotes" xfId="339"/>
    <cellStyle name="General_Ledger" xfId="340"/>
    <cellStyle name="Good" xfId="341"/>
    <cellStyle name="Good 2" xfId="342"/>
    <cellStyle name="Good 3" xfId="343"/>
    <cellStyle name="Good 4" xfId="344"/>
    <cellStyle name="Good 5" xfId="345"/>
    <cellStyle name="Good 6" xfId="346"/>
    <cellStyle name="Good 7" xfId="347"/>
    <cellStyle name="Good_Тариф 2016 электрос" xfId="348"/>
    <cellStyle name="Heading" xfId="349"/>
    <cellStyle name="Heading 1" xfId="350"/>
    <cellStyle name="Heading 1 2" xfId="351"/>
    <cellStyle name="Heading 1 3" xfId="352"/>
    <cellStyle name="Heading 1 4" xfId="353"/>
    <cellStyle name="Heading 1 5" xfId="354"/>
    <cellStyle name="Heading 1 6" xfId="355"/>
    <cellStyle name="Heading 1 7" xfId="356"/>
    <cellStyle name="Heading 1_Тариф 2016 электрос" xfId="357"/>
    <cellStyle name="Heading 2" xfId="358"/>
    <cellStyle name="Heading 2 2" xfId="359"/>
    <cellStyle name="Heading 2 3" xfId="360"/>
    <cellStyle name="Heading 2 4" xfId="361"/>
    <cellStyle name="Heading 2 5" xfId="362"/>
    <cellStyle name="Heading 2 6" xfId="363"/>
    <cellStyle name="Heading 2 7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_Тариф 2016 электрос" xfId="372"/>
    <cellStyle name="Heading 4" xfId="373"/>
    <cellStyle name="Heading 4 2" xfId="374"/>
    <cellStyle name="Heading 4 3" xfId="375"/>
    <cellStyle name="Heading 4 4" xfId="376"/>
    <cellStyle name="Heading 4 5" xfId="377"/>
    <cellStyle name="Heading 4 6" xfId="378"/>
    <cellStyle name="Heading 4 7" xfId="379"/>
    <cellStyle name="Heading 4_Тариф 2016 электрос" xfId="380"/>
    <cellStyle name="Heading2" xfId="381"/>
    <cellStyle name="Hidden" xfId="382"/>
    <cellStyle name="Îáű÷íűé__FES" xfId="383"/>
    <cellStyle name="Îňęđűâŕâřŕ˙ń˙ ăčďĺđńńűëęŕ" xfId="384"/>
    <cellStyle name="Input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_Тариф 2016 электрос" xfId="392"/>
    <cellStyle name="Inputs" xfId="393"/>
    <cellStyle name="Inputs (const)" xfId="394"/>
    <cellStyle name="Inputs Co" xfId="395"/>
    <cellStyle name="Just_Table" xfId="396"/>
    <cellStyle name="LeftTitle" xfId="397"/>
    <cellStyle name="Linked Cell" xfId="398"/>
    <cellStyle name="Linked Cell 2" xfId="399"/>
    <cellStyle name="Linked Cell 3" xfId="400"/>
    <cellStyle name="Linked Cell 4" xfId="401"/>
    <cellStyle name="Linked Cell 5" xfId="402"/>
    <cellStyle name="Linked Cell 6" xfId="403"/>
    <cellStyle name="Linked Cell 7" xfId="404"/>
    <cellStyle name="Linked Cell_Тариф 2016 электрос" xfId="405"/>
    <cellStyle name="mystil" xfId="406"/>
    <cellStyle name="Neutral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_Тариф 2016 электрос" xfId="414"/>
    <cellStyle name="No_Input" xfId="415"/>
    <cellStyle name="Normal_38" xfId="416"/>
    <cellStyle name="Normal1" xfId="417"/>
    <cellStyle name="Note" xfId="418"/>
    <cellStyle name="Note 2" xfId="419"/>
    <cellStyle name="Note 3" xfId="420"/>
    <cellStyle name="Note 4" xfId="421"/>
    <cellStyle name="Note 5" xfId="422"/>
    <cellStyle name="Note 6" xfId="423"/>
    <cellStyle name="Note 7" xfId="424"/>
    <cellStyle name="Note_Тариф 2016 электрос" xfId="425"/>
    <cellStyle name="Ôčíŕíńîâűé [0]_(ňŕá 3č)" xfId="426"/>
    <cellStyle name="Ôčíŕíńîâűé_(ňŕá 3č)" xfId="427"/>
    <cellStyle name="Output" xfId="428"/>
    <cellStyle name="Output 2" xfId="429"/>
    <cellStyle name="Output 3" xfId="430"/>
    <cellStyle name="Output 4" xfId="431"/>
    <cellStyle name="Output 5" xfId="432"/>
    <cellStyle name="Output 6" xfId="433"/>
    <cellStyle name="Output 7" xfId="434"/>
    <cellStyle name="Output_Тариф 2016 электрос" xfId="435"/>
    <cellStyle name="PageHeading" xfId="436"/>
    <cellStyle name="Price_Body" xfId="437"/>
    <cellStyle name="QTitle" xfId="438"/>
    <cellStyle name="range" xfId="439"/>
    <cellStyle name="S0" xfId="440"/>
    <cellStyle name="s101" xfId="441"/>
    <cellStyle name="s105" xfId="442"/>
    <cellStyle name="s106" xfId="443"/>
    <cellStyle name="s112" xfId="444"/>
    <cellStyle name="s1132" xfId="445"/>
    <cellStyle name="s1173" xfId="446"/>
    <cellStyle name="s125" xfId="447"/>
    <cellStyle name="s1302" xfId="448"/>
    <cellStyle name="s133" xfId="449"/>
    <cellStyle name="s1434" xfId="450"/>
    <cellStyle name="s1435" xfId="451"/>
    <cellStyle name="s1436" xfId="452"/>
    <cellStyle name="s1437" xfId="453"/>
    <cellStyle name="s1438" xfId="454"/>
    <cellStyle name="s1439" xfId="455"/>
    <cellStyle name="s1440" xfId="456"/>
    <cellStyle name="s1441" xfId="457"/>
    <cellStyle name="s1442" xfId="458"/>
    <cellStyle name="s1443" xfId="459"/>
    <cellStyle name="s1444" xfId="460"/>
    <cellStyle name="s1445" xfId="461"/>
    <cellStyle name="s1446" xfId="462"/>
    <cellStyle name="s1447" xfId="463"/>
    <cellStyle name="s1448" xfId="464"/>
    <cellStyle name="s1449" xfId="465"/>
    <cellStyle name="s1450" xfId="466"/>
    <cellStyle name="s1451" xfId="467"/>
    <cellStyle name="s1452" xfId="468"/>
    <cellStyle name="s1453" xfId="469"/>
    <cellStyle name="s1454" xfId="470"/>
    <cellStyle name="s171" xfId="471"/>
    <cellStyle name="s219" xfId="472"/>
    <cellStyle name="s250" xfId="473"/>
    <cellStyle name="S3_Лист4 (2)" xfId="474"/>
    <cellStyle name="s586" xfId="475"/>
    <cellStyle name="s628" xfId="476"/>
    <cellStyle name="s629" xfId="477"/>
    <cellStyle name="s689" xfId="478"/>
    <cellStyle name="s74" xfId="479"/>
    <cellStyle name="s77" xfId="480"/>
    <cellStyle name="s87" xfId="481"/>
    <cellStyle name="s89" xfId="482"/>
    <cellStyle name="s97" xfId="483"/>
    <cellStyle name="SAPBEXaggData" xfId="484"/>
    <cellStyle name="SAPBEXaggDataEmph" xfId="485"/>
    <cellStyle name="SAPBEXaggItem" xfId="486"/>
    <cellStyle name="SAPBEXaggItemX" xfId="487"/>
    <cellStyle name="SAPBEXchaText" xfId="488"/>
    <cellStyle name="SAPBEXexcBad7" xfId="489"/>
    <cellStyle name="SAPBEXexcBad8" xfId="490"/>
    <cellStyle name="SAPBEXexcBad9" xfId="491"/>
    <cellStyle name="SAPBEXexcCritical4" xfId="492"/>
    <cellStyle name="SAPBEXexcCritical5" xfId="493"/>
    <cellStyle name="SAPBEXexcCritical6" xfId="494"/>
    <cellStyle name="SAPBEXexcGood1" xfId="495"/>
    <cellStyle name="SAPBEXexcGood2" xfId="496"/>
    <cellStyle name="SAPBEXexcGood3" xfId="497"/>
    <cellStyle name="SAPBEXfilterDrill" xfId="498"/>
    <cellStyle name="SAPBEXfilterItem" xfId="499"/>
    <cellStyle name="SAPBEXfilterText" xfId="500"/>
    <cellStyle name="SAPBEXformats" xfId="501"/>
    <cellStyle name="SAPBEXheaderItem" xfId="502"/>
    <cellStyle name="SAPBEXheaderText" xfId="503"/>
    <cellStyle name="SAPBEXHLevel0" xfId="504"/>
    <cellStyle name="SAPBEXHLevel0X" xfId="505"/>
    <cellStyle name="SAPBEXHLevel1" xfId="506"/>
    <cellStyle name="SAPBEXHLevel1X" xfId="507"/>
    <cellStyle name="SAPBEXHLevel2" xfId="508"/>
    <cellStyle name="SAPBEXHLevel2X" xfId="509"/>
    <cellStyle name="SAPBEXHLevel3" xfId="510"/>
    <cellStyle name="SAPBEXHLevel3X" xfId="511"/>
    <cellStyle name="SAPBEXinputData" xfId="512"/>
    <cellStyle name="SAPBEXinputData 2" xfId="513"/>
    <cellStyle name="SAPBEXinputData_Тариф 2016 электрос" xfId="514"/>
    <cellStyle name="SAPBEXresData" xfId="515"/>
    <cellStyle name="SAPBEXresDataEmph" xfId="516"/>
    <cellStyle name="SAPBEXresItem" xfId="517"/>
    <cellStyle name="SAPBEXresItemX" xfId="518"/>
    <cellStyle name="SAPBEXstdData" xfId="519"/>
    <cellStyle name="SAPBEXstdDataEmph" xfId="520"/>
    <cellStyle name="SAPBEXstdItem" xfId="521"/>
    <cellStyle name="SAPBEXstdItemX" xfId="522"/>
    <cellStyle name="SAPBEXtitle" xfId="523"/>
    <cellStyle name="SAPBEXundefined" xfId="524"/>
    <cellStyle name="SEM-BPS-data" xfId="525"/>
    <cellStyle name="SEM-BPS-head" xfId="526"/>
    <cellStyle name="SEM-BPS-headdata" xfId="527"/>
    <cellStyle name="SEM-BPS-headkey" xfId="528"/>
    <cellStyle name="SEM-BPS-input-on" xfId="529"/>
    <cellStyle name="SEM-BPS-key" xfId="530"/>
    <cellStyle name="SEM-BPS-sub1" xfId="531"/>
    <cellStyle name="SEM-BPS-sub2" xfId="532"/>
    <cellStyle name="SEM-BPS-total" xfId="533"/>
    <cellStyle name="Sheet Title" xfId="534"/>
    <cellStyle name="Show_Sell" xfId="535"/>
    <cellStyle name="Standard_Anpassen der Amortisation" xfId="536"/>
    <cellStyle name="Table" xfId="537"/>
    <cellStyle name="Table Heading" xfId="538"/>
    <cellStyle name="Title" xfId="539"/>
    <cellStyle name="Total" xfId="540"/>
    <cellStyle name="Total 2" xfId="541"/>
    <cellStyle name="Total 3" xfId="542"/>
    <cellStyle name="Total 4" xfId="543"/>
    <cellStyle name="Total 5" xfId="544"/>
    <cellStyle name="Total 6" xfId="545"/>
    <cellStyle name="Total 7" xfId="546"/>
    <cellStyle name="Validation" xfId="547"/>
    <cellStyle name="Warning Text" xfId="548"/>
    <cellStyle name="Warning Text 2" xfId="549"/>
    <cellStyle name="Warning Text 3" xfId="550"/>
    <cellStyle name="Warning Text 4" xfId="551"/>
    <cellStyle name="Warning Text 5" xfId="552"/>
    <cellStyle name="Warning Text 6" xfId="553"/>
    <cellStyle name="Warning Text 7" xfId="554"/>
    <cellStyle name="Warning Text_Тариф 2016 электрос" xfId="555"/>
    <cellStyle name="white" xfId="556"/>
    <cellStyle name="Wдhrung [0]_Compiling Utility Macros" xfId="557"/>
    <cellStyle name="Wдhrung_Compiling Utility Macros" xfId="558"/>
    <cellStyle name="YelNumbersCurr" xfId="559"/>
    <cellStyle name="Акцент1" xfId="560"/>
    <cellStyle name="Акцент1 2" xfId="561"/>
    <cellStyle name="Акцент1 3" xfId="562"/>
    <cellStyle name="Акцент1 4" xfId="563"/>
    <cellStyle name="Акцент1 5" xfId="564"/>
    <cellStyle name="Акцент1 6" xfId="565"/>
    <cellStyle name="Акцент1 7" xfId="566"/>
    <cellStyle name="Акцент2" xfId="567"/>
    <cellStyle name="Акцент2 2" xfId="568"/>
    <cellStyle name="Акцент2 3" xfId="569"/>
    <cellStyle name="Акцент2 4" xfId="570"/>
    <cellStyle name="Акцент2 5" xfId="571"/>
    <cellStyle name="Акцент2 6" xfId="572"/>
    <cellStyle name="Акцент2 7" xfId="573"/>
    <cellStyle name="Акцент3" xfId="574"/>
    <cellStyle name="Акцент3 2" xfId="575"/>
    <cellStyle name="Акцент3 3" xfId="576"/>
    <cellStyle name="Акцент3 4" xfId="577"/>
    <cellStyle name="Акцент3 5" xfId="578"/>
    <cellStyle name="Акцент3 6" xfId="579"/>
    <cellStyle name="Акцент3 7" xfId="580"/>
    <cellStyle name="Акцент4" xfId="581"/>
    <cellStyle name="Акцент4 2" xfId="582"/>
    <cellStyle name="Акцент4 3" xfId="583"/>
    <cellStyle name="Акцент4 4" xfId="584"/>
    <cellStyle name="Акцент4 5" xfId="585"/>
    <cellStyle name="Акцент4 6" xfId="586"/>
    <cellStyle name="Акцент4 7" xfId="587"/>
    <cellStyle name="Акцент5" xfId="588"/>
    <cellStyle name="Акцент5 2" xfId="589"/>
    <cellStyle name="Акцент5 3" xfId="590"/>
    <cellStyle name="Акцент5 4" xfId="591"/>
    <cellStyle name="Акцент5 5" xfId="592"/>
    <cellStyle name="Акцент5 6" xfId="593"/>
    <cellStyle name="Акцент5 7" xfId="594"/>
    <cellStyle name="Акцент6" xfId="595"/>
    <cellStyle name="Акцент6 2" xfId="596"/>
    <cellStyle name="Акцент6 3" xfId="597"/>
    <cellStyle name="Акцент6 4" xfId="598"/>
    <cellStyle name="Акцент6 5" xfId="599"/>
    <cellStyle name="Акцент6 6" xfId="600"/>
    <cellStyle name="Акцент6 7" xfId="601"/>
    <cellStyle name="Беззащитный" xfId="602"/>
    <cellStyle name="Ввод " xfId="603"/>
    <cellStyle name="Ввод  2" xfId="604"/>
    <cellStyle name="Ввод  3" xfId="605"/>
    <cellStyle name="Ввод  4" xfId="606"/>
    <cellStyle name="Ввод  5" xfId="607"/>
    <cellStyle name="Ввод  6" xfId="608"/>
    <cellStyle name="Ввод  7" xfId="609"/>
    <cellStyle name="Внешняя сылка" xfId="610"/>
    <cellStyle name="Вывод" xfId="611"/>
    <cellStyle name="Вывод 2" xfId="612"/>
    <cellStyle name="Вывод 3" xfId="613"/>
    <cellStyle name="Вывод 4" xfId="614"/>
    <cellStyle name="Вывод 5" xfId="615"/>
    <cellStyle name="Вывод 6" xfId="616"/>
    <cellStyle name="Вывод 7" xfId="617"/>
    <cellStyle name="Вычисление" xfId="618"/>
    <cellStyle name="Вычисление 2" xfId="619"/>
    <cellStyle name="Вычисление 3" xfId="620"/>
    <cellStyle name="Вычисление 4" xfId="621"/>
    <cellStyle name="Вычисление 5" xfId="622"/>
    <cellStyle name="Вычисление 6" xfId="623"/>
    <cellStyle name="Вычисление 7" xfId="624"/>
    <cellStyle name="Hyperlink" xfId="625"/>
    <cellStyle name="Гиперссылка 2" xfId="626"/>
    <cellStyle name="Currency" xfId="627"/>
    <cellStyle name="Currency [0]" xfId="628"/>
    <cellStyle name="Денежный 2" xfId="629"/>
    <cellStyle name="Заголовок" xfId="630"/>
    <cellStyle name="Заголовок 1" xfId="631"/>
    <cellStyle name="Заголовок 1 2" xfId="632"/>
    <cellStyle name="Заголовок 1 3" xfId="633"/>
    <cellStyle name="Заголовок 1 4" xfId="634"/>
    <cellStyle name="Заголовок 1 5" xfId="635"/>
    <cellStyle name="Заголовок 1 6" xfId="636"/>
    <cellStyle name="Заголовок 1 7" xfId="637"/>
    <cellStyle name="Заголовок 2" xfId="638"/>
    <cellStyle name="Заголовок 2 2" xfId="639"/>
    <cellStyle name="Заголовок 2 3" xfId="640"/>
    <cellStyle name="Заголовок 2 4" xfId="641"/>
    <cellStyle name="Заголовок 2 5" xfId="642"/>
    <cellStyle name="Заголовок 2 6" xfId="643"/>
    <cellStyle name="Заголовок 2 7" xfId="644"/>
    <cellStyle name="Заголовок 3" xfId="645"/>
    <cellStyle name="Заголовок 3 2" xfId="646"/>
    <cellStyle name="Заголовок 3 3" xfId="647"/>
    <cellStyle name="Заголовок 3 4" xfId="648"/>
    <cellStyle name="Заголовок 3 5" xfId="649"/>
    <cellStyle name="Заголовок 3 6" xfId="650"/>
    <cellStyle name="Заголовок 3 7" xfId="651"/>
    <cellStyle name="Заголовок 4" xfId="652"/>
    <cellStyle name="Заголовок 4 2" xfId="653"/>
    <cellStyle name="Заголовок 4 3" xfId="654"/>
    <cellStyle name="Заголовок 4 4" xfId="655"/>
    <cellStyle name="Заголовок 4 5" xfId="656"/>
    <cellStyle name="Заголовок 4 6" xfId="657"/>
    <cellStyle name="Заголовок 4 7" xfId="658"/>
    <cellStyle name="ЗаголовокСтолбца" xfId="659"/>
    <cellStyle name="Защитный" xfId="660"/>
    <cellStyle name="Значение" xfId="661"/>
    <cellStyle name="Зоголовок" xfId="662"/>
    <cellStyle name="зфпуруфвштп" xfId="663"/>
    <cellStyle name="Итог" xfId="664"/>
    <cellStyle name="Итог 2" xfId="665"/>
    <cellStyle name="Итог 3" xfId="666"/>
    <cellStyle name="Итог 4" xfId="667"/>
    <cellStyle name="Итог 5" xfId="668"/>
    <cellStyle name="Итог 6" xfId="669"/>
    <cellStyle name="Итог 7" xfId="670"/>
    <cellStyle name="Итого" xfId="671"/>
    <cellStyle name="йешеду" xfId="672"/>
    <cellStyle name="Контрольная ячейка" xfId="673"/>
    <cellStyle name="Контрольная ячейка 2" xfId="674"/>
    <cellStyle name="Контрольная ячейка 3" xfId="675"/>
    <cellStyle name="Контрольная ячейка 4" xfId="676"/>
    <cellStyle name="Контрольная ячейка 5" xfId="677"/>
    <cellStyle name="Контрольная ячейка 6" xfId="678"/>
    <cellStyle name="Контрольная ячейка 7" xfId="679"/>
    <cellStyle name="Мои наименования показателей" xfId="680"/>
    <cellStyle name="Мои наименования показателей 2" xfId="681"/>
    <cellStyle name="Мои наименования показателей 3" xfId="682"/>
    <cellStyle name="Мои наименования показателей 4" xfId="683"/>
    <cellStyle name="Мой заголовок" xfId="684"/>
    <cellStyle name="Мой заголовок листа" xfId="685"/>
    <cellStyle name="Мой заголовок листа 2" xfId="686"/>
    <cellStyle name="Мой заголовок листа 3" xfId="687"/>
    <cellStyle name="Мой заголовок листа 4" xfId="688"/>
    <cellStyle name="Мой заголовок листа 5" xfId="689"/>
    <cellStyle name="Мой заголовок листа 6" xfId="690"/>
    <cellStyle name="Мой заголовок листа 7" xfId="691"/>
    <cellStyle name="Мой заголовок листа 8" xfId="692"/>
    <cellStyle name="Мой заголовок листа_Тариф 2016 электрос" xfId="693"/>
    <cellStyle name="Название" xfId="694"/>
    <cellStyle name="Название 2" xfId="695"/>
    <cellStyle name="Название 3" xfId="696"/>
    <cellStyle name="Название 4" xfId="697"/>
    <cellStyle name="Название 5" xfId="698"/>
    <cellStyle name="Название 6" xfId="699"/>
    <cellStyle name="Название 7" xfId="700"/>
    <cellStyle name="Нейтральный" xfId="701"/>
    <cellStyle name="Нейтральный 2" xfId="702"/>
    <cellStyle name="Нейтральный 3" xfId="703"/>
    <cellStyle name="Нейтральный 4" xfId="704"/>
    <cellStyle name="Нейтральный 5" xfId="705"/>
    <cellStyle name="Нейтральный 6" xfId="706"/>
    <cellStyle name="Нейтральный 7" xfId="707"/>
    <cellStyle name="новый" xfId="708"/>
    <cellStyle name="Обычный 10" xfId="709"/>
    <cellStyle name="Обычный 10 2" xfId="710"/>
    <cellStyle name="Обычный 10 2 2" xfId="711"/>
    <cellStyle name="Обычный 10 2 3" xfId="712"/>
    <cellStyle name="Обычный 10 3" xfId="713"/>
    <cellStyle name="Обычный 10 4" xfId="714"/>
    <cellStyle name="Обычный 10 5" xfId="715"/>
    <cellStyle name="Обычный 10 6" xfId="716"/>
    <cellStyle name="Обычный 10 7" xfId="717"/>
    <cellStyle name="Обычный 11" xfId="718"/>
    <cellStyle name="Обычный 11 2" xfId="719"/>
    <cellStyle name="Обычный 11 2 2" xfId="720"/>
    <cellStyle name="Обычный 11 2 3" xfId="721"/>
    <cellStyle name="Обычный 11 2 4" xfId="722"/>
    <cellStyle name="Обычный 11 2 5" xfId="723"/>
    <cellStyle name="Обычный 11 2 6" xfId="724"/>
    <cellStyle name="Обычный 11 2 7" xfId="725"/>
    <cellStyle name="Обычный 11 3" xfId="726"/>
    <cellStyle name="Обычный 11 4" xfId="727"/>
    <cellStyle name="Обычный 11 5" xfId="728"/>
    <cellStyle name="Обычный 11 6" xfId="729"/>
    <cellStyle name="Обычный 11 7" xfId="730"/>
    <cellStyle name="Обычный 12" xfId="731"/>
    <cellStyle name="Обычный 12 2" xfId="732"/>
    <cellStyle name="Обычный 12 3" xfId="733"/>
    <cellStyle name="Обычный 12 4" xfId="734"/>
    <cellStyle name="Обычный 12 5" xfId="735"/>
    <cellStyle name="Обычный 12 6" xfId="736"/>
    <cellStyle name="Обычный 12 7" xfId="737"/>
    <cellStyle name="Обычный 13" xfId="738"/>
    <cellStyle name="Обычный 13 2" xfId="739"/>
    <cellStyle name="Обычный 13 3" xfId="740"/>
    <cellStyle name="Обычный 13 4" xfId="741"/>
    <cellStyle name="Обычный 13 5" xfId="742"/>
    <cellStyle name="Обычный 13 6" xfId="743"/>
    <cellStyle name="Обычный 13 7" xfId="744"/>
    <cellStyle name="Обычный 14" xfId="745"/>
    <cellStyle name="Обычный 14 2" xfId="746"/>
    <cellStyle name="Обычный 14 3" xfId="747"/>
    <cellStyle name="Обычный 14 4" xfId="748"/>
    <cellStyle name="Обычный 14 5" xfId="749"/>
    <cellStyle name="Обычный 14 6" xfId="750"/>
    <cellStyle name="Обычный 14 7" xfId="751"/>
    <cellStyle name="Обычный 15" xfId="752"/>
    <cellStyle name="Обычный 15 2" xfId="753"/>
    <cellStyle name="Обычный 15 3" xfId="754"/>
    <cellStyle name="Обычный 15 4" xfId="755"/>
    <cellStyle name="Обычный 15 5" xfId="756"/>
    <cellStyle name="Обычный 15 6" xfId="757"/>
    <cellStyle name="Обычный 15 7" xfId="758"/>
    <cellStyle name="Обычный 16" xfId="759"/>
    <cellStyle name="Обычный 16 2" xfId="760"/>
    <cellStyle name="Обычный 16 3" xfId="761"/>
    <cellStyle name="Обычный 16 4" xfId="762"/>
    <cellStyle name="Обычный 16 5" xfId="763"/>
    <cellStyle name="Обычный 16 6" xfId="764"/>
    <cellStyle name="Обычный 16 7" xfId="765"/>
    <cellStyle name="Обычный 16 8" xfId="766"/>
    <cellStyle name="Обычный 17" xfId="767"/>
    <cellStyle name="Обычный 18" xfId="768"/>
    <cellStyle name="Обычный 18 2" xfId="769"/>
    <cellStyle name="Обычный 2" xfId="770"/>
    <cellStyle name="Обычный 2 10" xfId="771"/>
    <cellStyle name="Обычный 2 11" xfId="772"/>
    <cellStyle name="Обычный 2 12" xfId="773"/>
    <cellStyle name="Обычный 2 13" xfId="774"/>
    <cellStyle name="Обычный 2 14" xfId="775"/>
    <cellStyle name="Обычный 2 15" xfId="776"/>
    <cellStyle name="Обычный 2 16" xfId="777"/>
    <cellStyle name="Обычный 2 17" xfId="778"/>
    <cellStyle name="Обычный 2 18" xfId="779"/>
    <cellStyle name="Обычный 2 19" xfId="780"/>
    <cellStyle name="Обычный 2 2" xfId="781"/>
    <cellStyle name="Обычный 2 2 2" xfId="782"/>
    <cellStyle name="Обычный 2 2 2 10" xfId="783"/>
    <cellStyle name="Обычный 2 2 2 11" xfId="784"/>
    <cellStyle name="Обычный 2 2 2 12" xfId="785"/>
    <cellStyle name="Обычный 2 2 2 13" xfId="786"/>
    <cellStyle name="Обычный 2 2 2 14" xfId="787"/>
    <cellStyle name="Обычный 2 2 2 15" xfId="788"/>
    <cellStyle name="Обычный 2 2 2 16" xfId="789"/>
    <cellStyle name="Обычный 2 2 2 2" xfId="790"/>
    <cellStyle name="Обычный 2 2 2 2 2" xfId="791"/>
    <cellStyle name="Обычный 2 2 2 2 2 2" xfId="792"/>
    <cellStyle name="Обычный 2 2 2 2 3" xfId="793"/>
    <cellStyle name="Обычный 2 2 2 2 4" xfId="794"/>
    <cellStyle name="Обычный 2 2 2 2 5" xfId="795"/>
    <cellStyle name="Обычный 2 2 2 2 6" xfId="796"/>
    <cellStyle name="Обычный 2 2 2 2 7" xfId="797"/>
    <cellStyle name="Обычный 2 2 2 3" xfId="798"/>
    <cellStyle name="Обычный 2 2 2 4" xfId="799"/>
    <cellStyle name="Обычный 2 2 2 5" xfId="800"/>
    <cellStyle name="Обычный 2 2 2 6" xfId="801"/>
    <cellStyle name="Обычный 2 2 2 7" xfId="802"/>
    <cellStyle name="Обычный 2 2 2 8" xfId="803"/>
    <cellStyle name="Обычный 2 2 2 9" xfId="804"/>
    <cellStyle name="Обычный 2 2 3" xfId="805"/>
    <cellStyle name="Обычный 2 2 4" xfId="806"/>
    <cellStyle name="Обычный 2 2 5" xfId="807"/>
    <cellStyle name="Обычный 2 2 6" xfId="808"/>
    <cellStyle name="Обычный 2 2 7" xfId="809"/>
    <cellStyle name="Обычный 2 2 8" xfId="810"/>
    <cellStyle name="Обычный 2 2 9" xfId="811"/>
    <cellStyle name="Обычный 2 20" xfId="812"/>
    <cellStyle name="Обычный 2 21" xfId="813"/>
    <cellStyle name="Обычный 2 22" xfId="814"/>
    <cellStyle name="Обычный 2 23" xfId="815"/>
    <cellStyle name="Обычный 2 24" xfId="816"/>
    <cellStyle name="Обычный 2 25" xfId="817"/>
    <cellStyle name="Обычный 2 26" xfId="818"/>
    <cellStyle name="Обычный 2 27" xfId="819"/>
    <cellStyle name="Обычный 2 28" xfId="820"/>
    <cellStyle name="Обычный 2 29" xfId="821"/>
    <cellStyle name="Обычный 2 3" xfId="822"/>
    <cellStyle name="Обычный 2 3 2" xfId="823"/>
    <cellStyle name="Обычный 2 3 3" xfId="824"/>
    <cellStyle name="Обычный 2 3 3 2" xfId="825"/>
    <cellStyle name="Обычный 2 3 4" xfId="826"/>
    <cellStyle name="Обычный 2 3 5" xfId="827"/>
    <cellStyle name="Обычный 2 3 6" xfId="828"/>
    <cellStyle name="Обычный 2 3 7" xfId="829"/>
    <cellStyle name="Обычный 2 3 8" xfId="830"/>
    <cellStyle name="Обычный 2 30" xfId="831"/>
    <cellStyle name="Обычный 2 31" xfId="832"/>
    <cellStyle name="Обычный 2 32" xfId="833"/>
    <cellStyle name="Обычный 2 33" xfId="834"/>
    <cellStyle name="Обычный 2 34" xfId="835"/>
    <cellStyle name="Обычный 2 35" xfId="836"/>
    <cellStyle name="Обычный 2 36" xfId="837"/>
    <cellStyle name="Обычный 2 37" xfId="838"/>
    <cellStyle name="Обычный 2 4" xfId="839"/>
    <cellStyle name="Обычный 2 4 2" xfId="840"/>
    <cellStyle name="Обычный 2 4 3" xfId="841"/>
    <cellStyle name="Обычный 2 4 4" xfId="842"/>
    <cellStyle name="Обычный 2 4 5" xfId="843"/>
    <cellStyle name="Обычный 2 4 6" xfId="844"/>
    <cellStyle name="Обычный 2 4 7" xfId="845"/>
    <cellStyle name="Обычный 2 4 8" xfId="846"/>
    <cellStyle name="Обычный 2 5" xfId="847"/>
    <cellStyle name="Обычный 2 5 10" xfId="848"/>
    <cellStyle name="Обычный 2 5 11" xfId="849"/>
    <cellStyle name="Обычный 2 5 12" xfId="850"/>
    <cellStyle name="Обычный 2 5 13" xfId="851"/>
    <cellStyle name="Обычный 2 5 14" xfId="852"/>
    <cellStyle name="Обычный 2 5 2" xfId="853"/>
    <cellStyle name="Обычный 2 5 3" xfId="854"/>
    <cellStyle name="Обычный 2 5 3 2" xfId="855"/>
    <cellStyle name="Обычный 2 5 3 3" xfId="856"/>
    <cellStyle name="Обычный 2 5 3 4" xfId="857"/>
    <cellStyle name="Обычный 2 5 3 5" xfId="858"/>
    <cellStyle name="Обычный 2 5 3 6" xfId="859"/>
    <cellStyle name="Обычный 2 5 3 7" xfId="860"/>
    <cellStyle name="Обычный 2 5 4" xfId="861"/>
    <cellStyle name="Обычный 2 5 5" xfId="862"/>
    <cellStyle name="Обычный 2 5 6" xfId="863"/>
    <cellStyle name="Обычный 2 5 7" xfId="864"/>
    <cellStyle name="Обычный 2 5 8" xfId="865"/>
    <cellStyle name="Обычный 2 5 9" xfId="866"/>
    <cellStyle name="Обычный 2 6" xfId="867"/>
    <cellStyle name="Обычный 2 6 10" xfId="868"/>
    <cellStyle name="Обычный 2 6 11" xfId="869"/>
    <cellStyle name="Обычный 2 6 12" xfId="870"/>
    <cellStyle name="Обычный 2 6 13" xfId="871"/>
    <cellStyle name="Обычный 2 6 14" xfId="872"/>
    <cellStyle name="Обычный 2 6 2" xfId="873"/>
    <cellStyle name="Обычный 2 6 3" xfId="874"/>
    <cellStyle name="Обычный 2 6 4" xfId="875"/>
    <cellStyle name="Обычный 2 6 5" xfId="876"/>
    <cellStyle name="Обычный 2 6 6" xfId="877"/>
    <cellStyle name="Обычный 2 6 7" xfId="878"/>
    <cellStyle name="Обычный 2 6 8" xfId="879"/>
    <cellStyle name="Обычный 2 6 9" xfId="880"/>
    <cellStyle name="Обычный 2 7" xfId="881"/>
    <cellStyle name="Обычный 2 8" xfId="882"/>
    <cellStyle name="Обычный 2 9" xfId="883"/>
    <cellStyle name="Обычный 2_наш последний RAB (28.09.10)" xfId="884"/>
    <cellStyle name="Обычный 21 2" xfId="885"/>
    <cellStyle name="Обычный 21 3" xfId="886"/>
    <cellStyle name="Обычный 21 4" xfId="887"/>
    <cellStyle name="Обычный 21 5" xfId="888"/>
    <cellStyle name="Обычный 21 6" xfId="889"/>
    <cellStyle name="Обычный 21 7" xfId="890"/>
    <cellStyle name="Обычный 25" xfId="891"/>
    <cellStyle name="Обычный 26" xfId="892"/>
    <cellStyle name="Обычный 27" xfId="893"/>
    <cellStyle name="Обычный 28" xfId="894"/>
    <cellStyle name="Обычный 29" xfId="895"/>
    <cellStyle name="Обычный 3" xfId="896"/>
    <cellStyle name="Обычный 3 2" xfId="897"/>
    <cellStyle name="Обычный 3 2 10" xfId="898"/>
    <cellStyle name="Обычный 3 2 11" xfId="899"/>
    <cellStyle name="Обычный 3 2 12" xfId="900"/>
    <cellStyle name="Обычный 3 2 13" xfId="901"/>
    <cellStyle name="Обычный 3 2 14" xfId="902"/>
    <cellStyle name="Обычный 3 2 15" xfId="903"/>
    <cellStyle name="Обычный 3 2 2" xfId="904"/>
    <cellStyle name="Обычный 3 2 3" xfId="905"/>
    <cellStyle name="Обычный 3 2 4" xfId="906"/>
    <cellStyle name="Обычный 3 2 5" xfId="907"/>
    <cellStyle name="Обычный 3 2 6" xfId="908"/>
    <cellStyle name="Обычный 3 2 7" xfId="909"/>
    <cellStyle name="Обычный 3 2 8" xfId="910"/>
    <cellStyle name="Обычный 3 2 9" xfId="911"/>
    <cellStyle name="Обычный 3 3" xfId="912"/>
    <cellStyle name="Обычный 3 3 2" xfId="913"/>
    <cellStyle name="Обычный 3 3 3" xfId="914"/>
    <cellStyle name="Обычный 3 3 4" xfId="915"/>
    <cellStyle name="Обычный 3 3 5" xfId="916"/>
    <cellStyle name="Обычный 3 3 6" xfId="917"/>
    <cellStyle name="Обычный 3 3 7" xfId="918"/>
    <cellStyle name="Обычный 3 3 8" xfId="919"/>
    <cellStyle name="Обычный 3 4" xfId="920"/>
    <cellStyle name="Обычный 3 5" xfId="921"/>
    <cellStyle name="Обычный 3_ИТ бюджет 09 07 09 (2)" xfId="922"/>
    <cellStyle name="Обычный 30" xfId="923"/>
    <cellStyle name="Обычный 31" xfId="924"/>
    <cellStyle name="Обычный 32" xfId="925"/>
    <cellStyle name="Обычный 33" xfId="926"/>
    <cellStyle name="Обычный 34" xfId="927"/>
    <cellStyle name="Обычный 35" xfId="928"/>
    <cellStyle name="Обычный 36" xfId="929"/>
    <cellStyle name="Обычный 37" xfId="930"/>
    <cellStyle name="Обычный 38" xfId="931"/>
    <cellStyle name="Обычный 39" xfId="932"/>
    <cellStyle name="Обычный 4" xfId="933"/>
    <cellStyle name="Обычный 4 2" xfId="934"/>
    <cellStyle name="Обычный 4 2 2" xfId="935"/>
    <cellStyle name="Обычный 4 2 3" xfId="936"/>
    <cellStyle name="Обычный 4 2 4" xfId="937"/>
    <cellStyle name="Обычный 4 2 5" xfId="938"/>
    <cellStyle name="Обычный 4 2 6" xfId="939"/>
    <cellStyle name="Обычный 4 2 7" xfId="940"/>
    <cellStyle name="Обычный 4 2 8" xfId="941"/>
    <cellStyle name="Обычный 4 2_Тариф 2016 электрос" xfId="942"/>
    <cellStyle name="Обычный 4 3" xfId="943"/>
    <cellStyle name="Обычный 4 4" xfId="944"/>
    <cellStyle name="Обычный 4_Исходные данные для модели" xfId="945"/>
    <cellStyle name="Обычный 40" xfId="946"/>
    <cellStyle name="Обычный 41" xfId="947"/>
    <cellStyle name="Обычный 42" xfId="948"/>
    <cellStyle name="Обычный 5" xfId="949"/>
    <cellStyle name="Обычный 5 10" xfId="950"/>
    <cellStyle name="Обычный 5 11" xfId="951"/>
    <cellStyle name="Обычный 5 12" xfId="952"/>
    <cellStyle name="Обычный 5 13" xfId="953"/>
    <cellStyle name="Обычный 5 14" xfId="954"/>
    <cellStyle name="Обычный 5 15" xfId="955"/>
    <cellStyle name="Обычный 5 16" xfId="956"/>
    <cellStyle name="Обычный 5 17" xfId="957"/>
    <cellStyle name="Обычный 5 2" xfId="958"/>
    <cellStyle name="Обычный 5 2 2" xfId="959"/>
    <cellStyle name="Обычный 5 3" xfId="960"/>
    <cellStyle name="Обычный 5 4" xfId="961"/>
    <cellStyle name="Обычный 5 5" xfId="962"/>
    <cellStyle name="Обычный 5 6" xfId="963"/>
    <cellStyle name="Обычный 5 7" xfId="964"/>
    <cellStyle name="Обычный 5 8" xfId="965"/>
    <cellStyle name="Обычный 5 9" xfId="966"/>
    <cellStyle name="Обычный 5_Тариф 2016 электрос" xfId="967"/>
    <cellStyle name="Обычный 6" xfId="968"/>
    <cellStyle name="Обычный 6 2" xfId="969"/>
    <cellStyle name="Обычный 6 2 2" xfId="970"/>
    <cellStyle name="Обычный 6 2 3" xfId="971"/>
    <cellStyle name="Обычный 6 2 4" xfId="972"/>
    <cellStyle name="Обычный 6 2 5" xfId="973"/>
    <cellStyle name="Обычный 6 2 6" xfId="974"/>
    <cellStyle name="Обычный 6 2 7" xfId="975"/>
    <cellStyle name="Обычный 6 2 8" xfId="976"/>
    <cellStyle name="Обычный 6 3" xfId="977"/>
    <cellStyle name="Обычный 6 3 2" xfId="978"/>
    <cellStyle name="Обычный 6 4" xfId="979"/>
    <cellStyle name="Обычный 6 5" xfId="980"/>
    <cellStyle name="Обычный 6 6" xfId="981"/>
    <cellStyle name="Обычный 6 7" xfId="982"/>
    <cellStyle name="Обычный 6 8" xfId="983"/>
    <cellStyle name="Обычный 7" xfId="984"/>
    <cellStyle name="Обычный 7 2" xfId="985"/>
    <cellStyle name="Обычный 7 3" xfId="986"/>
    <cellStyle name="Обычный 7 4" xfId="987"/>
    <cellStyle name="Обычный 7 5" xfId="988"/>
    <cellStyle name="Обычный 7 6" xfId="989"/>
    <cellStyle name="Обычный 7 7" xfId="990"/>
    <cellStyle name="Обычный 7 8" xfId="991"/>
    <cellStyle name="Обычный 8" xfId="992"/>
    <cellStyle name="Обычный 8 2" xfId="993"/>
    <cellStyle name="Обычный 8 3" xfId="994"/>
    <cellStyle name="Обычный 8 4" xfId="995"/>
    <cellStyle name="Обычный 8 5" xfId="996"/>
    <cellStyle name="Обычный 8 6" xfId="997"/>
    <cellStyle name="Обычный 8 7" xfId="998"/>
    <cellStyle name="Обычный 9" xfId="999"/>
    <cellStyle name="Обычный 9 2" xfId="1000"/>
    <cellStyle name="Обычный 9 3" xfId="1001"/>
    <cellStyle name="Обычный 9 4" xfId="1002"/>
    <cellStyle name="Обычный 9 5" xfId="1003"/>
    <cellStyle name="Обычный 9 6" xfId="1004"/>
    <cellStyle name="Обычный 9 7" xfId="1005"/>
    <cellStyle name="Followed Hyperlink" xfId="1006"/>
    <cellStyle name="Плохой" xfId="1007"/>
    <cellStyle name="Плохой 2" xfId="1008"/>
    <cellStyle name="Плохой 3" xfId="1009"/>
    <cellStyle name="Плохой 4" xfId="1010"/>
    <cellStyle name="Плохой 5" xfId="1011"/>
    <cellStyle name="Плохой 6" xfId="1012"/>
    <cellStyle name="Плохой 7" xfId="1013"/>
    <cellStyle name="По центру с переносом" xfId="1014"/>
    <cellStyle name="По центру с переносом 2" xfId="1015"/>
    <cellStyle name="По ширине с переносом" xfId="1016"/>
    <cellStyle name="По ширине с переносом 2" xfId="1017"/>
    <cellStyle name="Поле ввода" xfId="1018"/>
    <cellStyle name="Пояснение" xfId="1019"/>
    <cellStyle name="Пояснение 2" xfId="1020"/>
    <cellStyle name="Пояснение 3" xfId="1021"/>
    <cellStyle name="Пояснение 4" xfId="1022"/>
    <cellStyle name="Пояснение 5" xfId="1023"/>
    <cellStyle name="Пояснение 6" xfId="1024"/>
    <cellStyle name="Пояснение 7" xfId="1025"/>
    <cellStyle name="Примечание" xfId="1026"/>
    <cellStyle name="Примечание 2" xfId="1027"/>
    <cellStyle name="Примечание 3" xfId="1028"/>
    <cellStyle name="Примечание 4" xfId="1029"/>
    <cellStyle name="Примечание 5" xfId="1030"/>
    <cellStyle name="Примечание 6" xfId="1031"/>
    <cellStyle name="Примечание 7" xfId="1032"/>
    <cellStyle name="Percent" xfId="1033"/>
    <cellStyle name="Процентный 10" xfId="1034"/>
    <cellStyle name="Процентный 10 2" xfId="1035"/>
    <cellStyle name="Процентный 10 3" xfId="1036"/>
    <cellStyle name="Процентный 10 4" xfId="1037"/>
    <cellStyle name="Процентный 10 5" xfId="1038"/>
    <cellStyle name="Процентный 10 6" xfId="1039"/>
    <cellStyle name="Процентный 10 7" xfId="1040"/>
    <cellStyle name="Процентный 10 8" xfId="1041"/>
    <cellStyle name="Процентный 11" xfId="1042"/>
    <cellStyle name="Процентный 2" xfId="1043"/>
    <cellStyle name="Процентный 2 10" xfId="1044"/>
    <cellStyle name="Процентный 2 11" xfId="1045"/>
    <cellStyle name="Процентный 2 12" xfId="1046"/>
    <cellStyle name="Процентный 2 13" xfId="1047"/>
    <cellStyle name="Процентный 2 14" xfId="1048"/>
    <cellStyle name="Процентный 2 15" xfId="1049"/>
    <cellStyle name="Процентный 2 2" xfId="1050"/>
    <cellStyle name="Процентный 2 2 2" xfId="1051"/>
    <cellStyle name="Процентный 2 2 3" xfId="1052"/>
    <cellStyle name="Процентный 2 2_Тариф 2016 электрос" xfId="1053"/>
    <cellStyle name="Процентный 2 3" xfId="1054"/>
    <cellStyle name="Процентный 2 3 2" xfId="1055"/>
    <cellStyle name="Процентный 2 3 3" xfId="1056"/>
    <cellStyle name="Процентный 2 3 4" xfId="1057"/>
    <cellStyle name="Процентный 2 3 5" xfId="1058"/>
    <cellStyle name="Процентный 2 3 6" xfId="1059"/>
    <cellStyle name="Процентный 2 3 7" xfId="1060"/>
    <cellStyle name="Процентный 2 3 8" xfId="1061"/>
    <cellStyle name="Процентный 2 3_Тариф 2016 электрос" xfId="1062"/>
    <cellStyle name="Процентный 2 4" xfId="1063"/>
    <cellStyle name="Процентный 2 5" xfId="1064"/>
    <cellStyle name="Процентный 2 5 2" xfId="1065"/>
    <cellStyle name="Процентный 2 5 3" xfId="1066"/>
    <cellStyle name="Процентный 2 5 4" xfId="1067"/>
    <cellStyle name="Процентный 2 5 5" xfId="1068"/>
    <cellStyle name="Процентный 2 5 6" xfId="1069"/>
    <cellStyle name="Процентный 2 5 7" xfId="1070"/>
    <cellStyle name="Процентный 2 6" xfId="1071"/>
    <cellStyle name="Процентный 2 7" xfId="1072"/>
    <cellStyle name="Процентный 2 8" xfId="1073"/>
    <cellStyle name="Процентный 2 9" xfId="1074"/>
    <cellStyle name="Процентный 2_Тариф 2016 электрос" xfId="1075"/>
    <cellStyle name="Процентный 3" xfId="1076"/>
    <cellStyle name="Процентный 3 2" xfId="1077"/>
    <cellStyle name="Процентный 3 2 2" xfId="1078"/>
    <cellStyle name="Процентный 3 2 3" xfId="1079"/>
    <cellStyle name="Процентный 3 2 4" xfId="1080"/>
    <cellStyle name="Процентный 3 2 5" xfId="1081"/>
    <cellStyle name="Процентный 3 2 6" xfId="1082"/>
    <cellStyle name="Процентный 3 2 7" xfId="1083"/>
    <cellStyle name="Процентный 3 3" xfId="1084"/>
    <cellStyle name="Процентный 3 4" xfId="1085"/>
    <cellStyle name="Процентный 3 5" xfId="1086"/>
    <cellStyle name="Процентный 3 6" xfId="1087"/>
    <cellStyle name="Процентный 3 7" xfId="1088"/>
    <cellStyle name="Процентный 3 8" xfId="1089"/>
    <cellStyle name="Процентный 3_Тариф 2016 электрос" xfId="1090"/>
    <cellStyle name="Процентный 4" xfId="1091"/>
    <cellStyle name="Процентный 4 2" xfId="1092"/>
    <cellStyle name="Процентный 4 3" xfId="1093"/>
    <cellStyle name="Процентный 4 4" xfId="1094"/>
    <cellStyle name="Процентный 4 5" xfId="1095"/>
    <cellStyle name="Процентный 4 6" xfId="1096"/>
    <cellStyle name="Процентный 4 7" xfId="1097"/>
    <cellStyle name="Процентный 4 8" xfId="1098"/>
    <cellStyle name="Процентный 5" xfId="1099"/>
    <cellStyle name="Процентный 5 2" xfId="1100"/>
    <cellStyle name="Процентный 5 3" xfId="1101"/>
    <cellStyle name="Процентный 5 4" xfId="1102"/>
    <cellStyle name="Процентный 5 5" xfId="1103"/>
    <cellStyle name="Процентный 5 6" xfId="1104"/>
    <cellStyle name="Процентный 5 7" xfId="1105"/>
    <cellStyle name="Процентный 5 8" xfId="1106"/>
    <cellStyle name="Процентный 6" xfId="1107"/>
    <cellStyle name="Процентный 6 2" xfId="1108"/>
    <cellStyle name="Процентный 6 3" xfId="1109"/>
    <cellStyle name="Процентный 6 4" xfId="1110"/>
    <cellStyle name="Процентный 6 5" xfId="1111"/>
    <cellStyle name="Процентный 6 6" xfId="1112"/>
    <cellStyle name="Процентный 6 7" xfId="1113"/>
    <cellStyle name="Процентный 7 2" xfId="1114"/>
    <cellStyle name="Процентный 7 3" xfId="1115"/>
    <cellStyle name="Процентный 7 4" xfId="1116"/>
    <cellStyle name="Процентный 7 5" xfId="1117"/>
    <cellStyle name="Процентный 7 6" xfId="1118"/>
    <cellStyle name="Процентный 7 7" xfId="1119"/>
    <cellStyle name="Процентный 8 2" xfId="1120"/>
    <cellStyle name="Процентный 8 3" xfId="1121"/>
    <cellStyle name="Процентный 8 4" xfId="1122"/>
    <cellStyle name="Процентный 8 5" xfId="1123"/>
    <cellStyle name="Процентный 8 6" xfId="1124"/>
    <cellStyle name="Процентный 8 7" xfId="1125"/>
    <cellStyle name="Процентный 9 2" xfId="1126"/>
    <cellStyle name="Процентный 9 3" xfId="1127"/>
    <cellStyle name="Процентный 9 4" xfId="1128"/>
    <cellStyle name="Процентный 9 5" xfId="1129"/>
    <cellStyle name="Процентный 9 6" xfId="1130"/>
    <cellStyle name="Процентный 9 7" xfId="1131"/>
    <cellStyle name="Связанная ячейка" xfId="1132"/>
    <cellStyle name="Связанная ячейка 2" xfId="1133"/>
    <cellStyle name="Связанная ячейка 3" xfId="1134"/>
    <cellStyle name="Связанная ячейка 4" xfId="1135"/>
    <cellStyle name="Связанная ячейка 5" xfId="1136"/>
    <cellStyle name="Связанная ячейка 6" xfId="1137"/>
    <cellStyle name="Связанная ячейка 7" xfId="1138"/>
    <cellStyle name="Стиль 1" xfId="1139"/>
    <cellStyle name="Стиль 1 2" xfId="1140"/>
    <cellStyle name="Стиль 1 3" xfId="1141"/>
    <cellStyle name="Стиль 1 4" xfId="1142"/>
    <cellStyle name="Стиль 1_Тариф 2016 электрос" xfId="1143"/>
    <cellStyle name="ТЕКСТ" xfId="1144"/>
    <cellStyle name="Текст предупреждения" xfId="1145"/>
    <cellStyle name="Текст предупреждения 2" xfId="1146"/>
    <cellStyle name="Текст предупреждения 3" xfId="1147"/>
    <cellStyle name="Текст предупреждения 4" xfId="1148"/>
    <cellStyle name="Текст предупреждения 5" xfId="1149"/>
    <cellStyle name="Текст предупреждения 6" xfId="1150"/>
    <cellStyle name="Текст предупреждения 7" xfId="1151"/>
    <cellStyle name="Текстовый" xfId="1152"/>
    <cellStyle name="Тысячи [0]_22гк" xfId="1153"/>
    <cellStyle name="Тысячи_22гк" xfId="1154"/>
    <cellStyle name="Comma" xfId="1155"/>
    <cellStyle name="Comma [0]" xfId="1156"/>
    <cellStyle name="Финансовый 10 2" xfId="1157"/>
    <cellStyle name="Финансовый 10 3" xfId="1158"/>
    <cellStyle name="Финансовый 10 4" xfId="1159"/>
    <cellStyle name="Финансовый 10 5" xfId="1160"/>
    <cellStyle name="Финансовый 10 6" xfId="1161"/>
    <cellStyle name="Финансовый 10 7" xfId="1162"/>
    <cellStyle name="Финансовый 2" xfId="1163"/>
    <cellStyle name="Финансовый 2 10" xfId="1164"/>
    <cellStyle name="Финансовый 2 10 2" xfId="1165"/>
    <cellStyle name="Финансовый 2 10 3" xfId="1166"/>
    <cellStyle name="Финансовый 2 10 4" xfId="1167"/>
    <cellStyle name="Финансовый 2 10 5" xfId="1168"/>
    <cellStyle name="Финансовый 2 10 6" xfId="1169"/>
    <cellStyle name="Финансовый 2 10 7" xfId="1170"/>
    <cellStyle name="Финансовый 2 11" xfId="1171"/>
    <cellStyle name="Финансовый 2 12" xfId="1172"/>
    <cellStyle name="Финансовый 2 13" xfId="1173"/>
    <cellStyle name="Финансовый 2 14" xfId="1174"/>
    <cellStyle name="Финансовый 2 15" xfId="1175"/>
    <cellStyle name="Финансовый 2 2" xfId="1176"/>
    <cellStyle name="Финансовый 2 2 10" xfId="1177"/>
    <cellStyle name="Финансовый 2 2 2" xfId="1178"/>
    <cellStyle name="Финансовый 2 2 2 2" xfId="1179"/>
    <cellStyle name="Финансовый 2 2 2 3" xfId="1180"/>
    <cellStyle name="Финансовый 2 2 2 4" xfId="1181"/>
    <cellStyle name="Финансовый 2 2 2 5" xfId="1182"/>
    <cellStyle name="Финансовый 2 2 2 6" xfId="1183"/>
    <cellStyle name="Финансовый 2 2 2 7" xfId="1184"/>
    <cellStyle name="Финансовый 2 2 3" xfId="1185"/>
    <cellStyle name="Финансовый 2 2 4" xfId="1186"/>
    <cellStyle name="Финансовый 2 2 5" xfId="1187"/>
    <cellStyle name="Финансовый 2 2 6" xfId="1188"/>
    <cellStyle name="Финансовый 2 2 7" xfId="1189"/>
    <cellStyle name="Финансовый 2 2 8" xfId="1190"/>
    <cellStyle name="Финансовый 2 2 9" xfId="1191"/>
    <cellStyle name="Финансовый 2 3" xfId="1192"/>
    <cellStyle name="Финансовый 2 4" xfId="1193"/>
    <cellStyle name="Финансовый 2 4 2" xfId="1194"/>
    <cellStyle name="Финансовый 2 4 3" xfId="1195"/>
    <cellStyle name="Финансовый 2 4 4" xfId="1196"/>
    <cellStyle name="Финансовый 2 4 5" xfId="1197"/>
    <cellStyle name="Финансовый 2 4 6" xfId="1198"/>
    <cellStyle name="Финансовый 2 4 7" xfId="1199"/>
    <cellStyle name="Финансовый 2 5" xfId="1200"/>
    <cellStyle name="Финансовый 2 5 2" xfId="1201"/>
    <cellStyle name="Финансовый 2 5 3" xfId="1202"/>
    <cellStyle name="Финансовый 2 5 4" xfId="1203"/>
    <cellStyle name="Финансовый 2 5 5" xfId="1204"/>
    <cellStyle name="Финансовый 2 5 6" xfId="1205"/>
    <cellStyle name="Финансовый 2 5 7" xfId="1206"/>
    <cellStyle name="Финансовый 2 6" xfId="1207"/>
    <cellStyle name="Финансовый 2 7" xfId="1208"/>
    <cellStyle name="Финансовый 2 8" xfId="1209"/>
    <cellStyle name="Финансовый 2 9" xfId="1210"/>
    <cellStyle name="Финансовый 2_Тариф 2016 электрос" xfId="1211"/>
    <cellStyle name="Финансовый 3" xfId="1212"/>
    <cellStyle name="Финансовый 3 2" xfId="1213"/>
    <cellStyle name="Финансовый 3 3" xfId="1214"/>
    <cellStyle name="Финансовый 3_Тариф 2016 электрос" xfId="1215"/>
    <cellStyle name="Финансовый 4" xfId="1216"/>
    <cellStyle name="Финансовый 4 10" xfId="1217"/>
    <cellStyle name="Финансовый 4 2" xfId="1218"/>
    <cellStyle name="Финансовый 4 2 2" xfId="1219"/>
    <cellStyle name="Финансовый 4 2 3" xfId="1220"/>
    <cellStyle name="Финансовый 4 2 4" xfId="1221"/>
    <cellStyle name="Финансовый 4 2 5" xfId="1222"/>
    <cellStyle name="Финансовый 4 2 6" xfId="1223"/>
    <cellStyle name="Финансовый 4 2 7" xfId="1224"/>
    <cellStyle name="Финансовый 4 3" xfId="1225"/>
    <cellStyle name="Финансовый 4 4" xfId="1226"/>
    <cellStyle name="Финансовый 4 5" xfId="1227"/>
    <cellStyle name="Финансовый 4 6" xfId="1228"/>
    <cellStyle name="Финансовый 4 7" xfId="1229"/>
    <cellStyle name="Финансовый 4 8" xfId="1230"/>
    <cellStyle name="Финансовый 4 9" xfId="1231"/>
    <cellStyle name="Финансовый 4_Тариф 2016 электрос" xfId="1232"/>
    <cellStyle name="Финансовый 5" xfId="1233"/>
    <cellStyle name="Финансовый 5 2" xfId="1234"/>
    <cellStyle name="Финансовый 5 3" xfId="1235"/>
    <cellStyle name="Финансовый 5 4" xfId="1236"/>
    <cellStyle name="Финансовый 5 5" xfId="1237"/>
    <cellStyle name="Финансовый 5 6" xfId="1238"/>
    <cellStyle name="Финансовый 5 7" xfId="1239"/>
    <cellStyle name="Финансовый 5 8" xfId="1240"/>
    <cellStyle name="Финансовый 6" xfId="1241"/>
    <cellStyle name="Финансовый 6 2" xfId="1242"/>
    <cellStyle name="Финансовый 6 3" xfId="1243"/>
    <cellStyle name="Финансовый 6 4" xfId="1244"/>
    <cellStyle name="Финансовый 6 5" xfId="1245"/>
    <cellStyle name="Финансовый 6 6" xfId="1246"/>
    <cellStyle name="Финансовый 6 7" xfId="1247"/>
    <cellStyle name="Финансовый 7 2" xfId="1248"/>
    <cellStyle name="Финансовый 7 3" xfId="1249"/>
    <cellStyle name="Финансовый 7 4" xfId="1250"/>
    <cellStyle name="Финансовый 7 5" xfId="1251"/>
    <cellStyle name="Финансовый 7 6" xfId="1252"/>
    <cellStyle name="Финансовый 7 7" xfId="1253"/>
    <cellStyle name="Финансовый 8 2" xfId="1254"/>
    <cellStyle name="Финансовый 8 3" xfId="1255"/>
    <cellStyle name="Финансовый 8 4" xfId="1256"/>
    <cellStyle name="Финансовый 8 5" xfId="1257"/>
    <cellStyle name="Финансовый 8 6" xfId="1258"/>
    <cellStyle name="Финансовый 8 7" xfId="1259"/>
    <cellStyle name="Финансовый 9 2" xfId="1260"/>
    <cellStyle name="Финансовый 9 3" xfId="1261"/>
    <cellStyle name="Финансовый 9 4" xfId="1262"/>
    <cellStyle name="Финансовый 9 5" xfId="1263"/>
    <cellStyle name="Финансовый 9 6" xfId="1264"/>
    <cellStyle name="Финансовый 9 7" xfId="1265"/>
    <cellStyle name="Формула" xfId="1266"/>
    <cellStyle name="Формула 2" xfId="1267"/>
    <cellStyle name="Формула 3" xfId="1268"/>
    <cellStyle name="Формула 4" xfId="1269"/>
    <cellStyle name="Формула 5" xfId="1270"/>
    <cellStyle name="Формула 6" xfId="1271"/>
    <cellStyle name="Формула 7" xfId="1272"/>
    <cellStyle name="Формула 8" xfId="1273"/>
    <cellStyle name="Формула 9" xfId="1274"/>
    <cellStyle name="Формула_5" xfId="1275"/>
    <cellStyle name="ФормулаВБ" xfId="1276"/>
    <cellStyle name="ФормулаВБ 2" xfId="1277"/>
    <cellStyle name="ФормулаВБ 3" xfId="1278"/>
    <cellStyle name="ФормулаВБ 4" xfId="1279"/>
    <cellStyle name="ФормулаВБ 5" xfId="1280"/>
    <cellStyle name="ФормулаВБ 6" xfId="1281"/>
    <cellStyle name="ФормулаВБ 7" xfId="1282"/>
    <cellStyle name="ФормулаВБ 8" xfId="1283"/>
    <cellStyle name="ФормулаВБ_Инвестиции П 1.20.1-4 2007" xfId="1284"/>
    <cellStyle name="ФормулаНаКонтроль" xfId="1285"/>
    <cellStyle name="ФормулаНаКонтроль 2" xfId="1286"/>
    <cellStyle name="ФормулаНаКонтроль 3" xfId="1287"/>
    <cellStyle name="ФормулаНаКонтроль 4" xfId="1288"/>
    <cellStyle name="ФормулаНаКонтроль 5" xfId="1289"/>
    <cellStyle name="ФормулаНаКонтроль 6" xfId="1290"/>
    <cellStyle name="ФормулаНаКонтроль 7" xfId="1291"/>
    <cellStyle name="ФормулаНаКонтроль 8" xfId="1292"/>
    <cellStyle name="ФормулаНаКонтроль_GRES.2007.5" xfId="1293"/>
    <cellStyle name="Хороший" xfId="1294"/>
    <cellStyle name="Хороший 2" xfId="1295"/>
    <cellStyle name="Хороший 3" xfId="1296"/>
    <cellStyle name="Хороший 4" xfId="1297"/>
    <cellStyle name="Хороший 5" xfId="1298"/>
    <cellStyle name="Хороший 6" xfId="1299"/>
    <cellStyle name="Хороший 7" xfId="1300"/>
    <cellStyle name="Цифры по центру с десятыми" xfId="1301"/>
    <cellStyle name="Цифры по центру с десятыми 2" xfId="1302"/>
    <cellStyle name="Числовой" xfId="1303"/>
    <cellStyle name="Џђћ–…ќ’ќ›‰" xfId="1304"/>
    <cellStyle name="Шапка таблицы" xfId="1305"/>
    <cellStyle name="ܘ_x0008_" xfId="1306"/>
    <cellStyle name="ܛ_x0008_" xfId="1307"/>
    <cellStyle name="㐀കܒ_x0008_" xfId="13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kunevaSA\Downloads\ENERGY.CALC.NVV.TSO.2025.6.24.EIAS(v1.0.0)%20(2)%20(1)_export%20(4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9%20&#1075;&#1086;&#1076;\&#1058;&#1072;&#1088;&#1080;&#1092;%20&#1090;&#1077;&#1087;&#1083;&#1086;&#1101;&#1085;&#1077;&#1088;&#1075;&#1080;&#1103;%20&#1085;&#1072;%20%202019%20&#1089;%20&#1087;&#1088;&#1080;&#1083;&#1086;&#1078;&#1077;&#1085;&#1080;&#1103;&#1084;&#108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40;%20&#1054;&#1051;&#1068;&#1043;&#1040;\__&#1056;&#1069;&#1050;__\&#1058;&#1040;&#1056;&#1048;&#1060;&#1067;_2015\3.%20&#1058;&#1045;&#1055;&#1051;&#1054;&#1053;&#1054;&#1057;&#1048;&#1058;&#1045;&#1051;&#1068;_&#1085;&#1072;%202015\&#1058;&#1077;&#1087;&#1083;&#1086;&#1085;&#1086;&#1089;&#1080;&#1090;&#1077;&#1083;&#1100;%20&#1056;&#1040;&#1057;&#1063;&#1045;&#1058;_&#1085;&#1072;&#1096;_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24%20&#1075;&#1086;&#1076;\&#1064;&#1072;&#1073;&#1083;&#1086;&#1085;%20&#1056;&#1040;&#1041;&#1054;&#1063;&#1048;&#1049;\ENERGY.CALC.NVV.TSO.2024.6.24.EIAS%20(6)%20(2)_expor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kunevaSA\Downloads\ENERGY.CALC.NVV.TSO.2025.6.24.EIAS(v1.0.0)%20(2)%20(1)_export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TEHSHEET"/>
      <sheetName val="Титульный"/>
      <sheetName val="Список листов"/>
      <sheetName val="Данные регулятора"/>
      <sheetName val="История изменений ВО"/>
      <sheetName val="Сопроводительные материалы"/>
      <sheetName val="Форма раскрытия информации"/>
      <sheetName val="Расчет потерь"/>
      <sheetName val="Раздельный учет"/>
      <sheetName val="приказ минэнерго"/>
      <sheetName val="Форма 3.1"/>
      <sheetName val="ОПР Факт"/>
      <sheetName val="П1.30"/>
      <sheetName val="П1.4"/>
      <sheetName val="П1.5"/>
      <sheetName val="ЛЭП у.е"/>
      <sheetName val="ПС у.е"/>
      <sheetName val="Свод УЕ"/>
      <sheetName val="Регионы аналоги"/>
      <sheetName val="Прил. 1"/>
      <sheetName val="Прил. 2 8"/>
      <sheetName val="Прил. 3-6"/>
      <sheetName val="ДПР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 факт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Бездоговор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</sheetNames>
    <sheetDataSet>
      <sheetData sheetId="4">
        <row r="66">
          <cell r="AC66" t="str">
            <v>662710, Красноярский край, п. Шушенское, ул. Пионерская, 14.</v>
          </cell>
        </row>
        <row r="67">
          <cell r="AC67" t="str">
            <v>662710, Красноярский край, п. Шушенское, ул. Пионерская, 14.</v>
          </cell>
        </row>
        <row r="70">
          <cell r="AC70" t="str">
            <v>Щербаков Андрей Петрович</v>
          </cell>
        </row>
        <row r="72">
          <cell r="AC72" t="str">
            <v>39139 3-19-80</v>
          </cell>
        </row>
        <row r="82">
          <cell r="AC82" t="str">
            <v>tesplanov3@mail.ru</v>
          </cell>
        </row>
      </sheetData>
      <sheetData sheetId="15">
        <row r="52">
          <cell r="CL52">
            <v>56.793261</v>
          </cell>
          <cell r="DA52">
            <v>10.070834205178572</v>
          </cell>
          <cell r="ET52">
            <v>55.637029</v>
          </cell>
          <cell r="FN52">
            <v>10.3776794613</v>
          </cell>
          <cell r="HB52">
            <v>57.878676</v>
          </cell>
          <cell r="HV52">
            <v>10.975063216169154</v>
          </cell>
        </row>
        <row r="57">
          <cell r="CL57">
            <v>56.367135999999995</v>
          </cell>
          <cell r="ET57">
            <v>55.165962</v>
          </cell>
          <cell r="HB57">
            <v>57.508652</v>
          </cell>
        </row>
      </sheetData>
      <sheetData sheetId="16">
        <row r="39">
          <cell r="BH39">
            <v>10.271392383318661</v>
          </cell>
          <cell r="CL39">
            <v>12.135023776452494</v>
          </cell>
          <cell r="DP39">
            <v>11.522116295339126</v>
          </cell>
        </row>
      </sheetData>
      <sheetData sheetId="20">
        <row r="54">
          <cell r="AH54">
            <v>1617.2232999999997</v>
          </cell>
        </row>
        <row r="56">
          <cell r="AH56">
            <v>1617.2232999999997</v>
          </cell>
        </row>
        <row r="57">
          <cell r="AH57">
            <v>1622.9941999999999</v>
          </cell>
        </row>
      </sheetData>
      <sheetData sheetId="32">
        <row r="34">
          <cell r="AQ34">
            <v>1617.2232999999997</v>
          </cell>
          <cell r="AV34">
            <v>1592.52</v>
          </cell>
          <cell r="AZ34">
            <v>1622.9941999999999</v>
          </cell>
        </row>
        <row r="44">
          <cell r="AQ44">
            <v>2098.21982</v>
          </cell>
          <cell r="AV44">
            <v>1902.3900302</v>
          </cell>
          <cell r="BA44">
            <v>1986.8118062710955</v>
          </cell>
        </row>
        <row r="47">
          <cell r="AQ47">
            <v>6026.09931</v>
          </cell>
          <cell r="AV47">
            <v>6916.6983736</v>
          </cell>
          <cell r="BA47">
            <v>7223.638565662498</v>
          </cell>
        </row>
        <row r="50">
          <cell r="AQ50">
            <v>30179.989927887003</v>
          </cell>
          <cell r="AV50">
            <v>38857.6532897</v>
          </cell>
          <cell r="BA50">
            <v>40582.02739416608</v>
          </cell>
        </row>
        <row r="52">
          <cell r="AQ52">
            <v>700.64982</v>
          </cell>
          <cell r="AV52">
            <v>0</v>
          </cell>
          <cell r="BA52">
            <v>0</v>
          </cell>
        </row>
        <row r="76">
          <cell r="AQ76">
            <v>52524.298097887</v>
          </cell>
          <cell r="AV76">
            <v>60279.6484893</v>
          </cell>
          <cell r="BA76">
            <v>62954.65987267706</v>
          </cell>
        </row>
        <row r="116">
          <cell r="AQ116">
            <v>82318.99835240195</v>
          </cell>
          <cell r="AV116">
            <v>92185.9294147</v>
          </cell>
          <cell r="BA116">
            <v>107670.1108265232</v>
          </cell>
        </row>
        <row r="117">
          <cell r="AQ117">
            <v>0</v>
          </cell>
          <cell r="AV117">
            <v>-2850.5190933</v>
          </cell>
          <cell r="BA117">
            <v>-11994.13144464726</v>
          </cell>
        </row>
        <row r="133">
          <cell r="AQ133">
            <v>82318.99835240195</v>
          </cell>
          <cell r="AZ133">
            <v>95675.97938187595</v>
          </cell>
        </row>
        <row r="136">
          <cell r="AV136">
            <v>89335.4103214</v>
          </cell>
        </row>
        <row r="141">
          <cell r="AQ141">
            <v>98786.30238984195</v>
          </cell>
          <cell r="AV141">
            <v>99639.15842047354</v>
          </cell>
          <cell r="AZ141">
            <v>118736.46128416265</v>
          </cell>
        </row>
      </sheetData>
      <sheetData sheetId="38">
        <row r="29">
          <cell r="AE29">
            <v>61</v>
          </cell>
          <cell r="AK29">
            <v>61</v>
          </cell>
        </row>
        <row r="63">
          <cell r="AE63">
            <v>41229.4944370041</v>
          </cell>
          <cell r="AK63">
            <v>54358.65879344262</v>
          </cell>
        </row>
      </sheetData>
      <sheetData sheetId="56">
        <row r="27">
          <cell r="AI27">
            <v>4479.939132009389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звеш"/>
      <sheetName val="распр зарплаты 23"/>
      <sheetName val="распр зарплаты 25,26"/>
      <sheetName val="распред.сч.23.25,26 по прям (%)"/>
      <sheetName val="23 машчасы"/>
      <sheetName val="сч.23"/>
      <sheetName val="сч.25"/>
      <sheetName val="сч.26"/>
      <sheetName val="прил 4.9.  тс"/>
      <sheetName val="Приложение 4.2"/>
      <sheetName val="Приложение 4.4"/>
      <sheetName val="Приложение 4.5"/>
      <sheetName val="Приложение 4.7"/>
      <sheetName val="Приложение 4.8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 4.9. кот"/>
      <sheetName val="з.пл."/>
      <sheetName val="Зар пл 2019"/>
      <sheetName val="Прил. 4.6 теплос."/>
      <sheetName val="Приложение 4.1"/>
      <sheetName val="Приложение 4.3 "/>
      <sheetName val="сч20 тепло"/>
      <sheetName val="сч.20  кот."/>
      <sheetName val="СВ план 18"/>
      <sheetName val="прибыль тепло"/>
      <sheetName val="прибыль"/>
      <sheetName val="Прил. 4.6 кот.2"/>
      <sheetName val="Прил 6.1 с ПО 2017г"/>
      <sheetName val="Приложение 6.1"/>
      <sheetName val="Приложение 6.2"/>
      <sheetName val="Приложение 6.3"/>
      <sheetName val="Приложение 6.4"/>
      <sheetName val="Приложение 6.5"/>
      <sheetName val="Приложение 7.9"/>
      <sheetName val="Прил 5.1 инд"/>
      <sheetName val="Прил 5.1"/>
      <sheetName val="Прил 5.2"/>
      <sheetName val="Прил 5.3"/>
      <sheetName val="Прил 5.4"/>
      <sheetName val="Прил 5.5"/>
      <sheetName val="Прил 5.6"/>
      <sheetName val="Прил 5.7"/>
      <sheetName val="Прил 5.9"/>
      <sheetName val="СВ 16"/>
      <sheetName val="ТС 16"/>
      <sheetName val="СВ 15"/>
      <sheetName val="ТС 15"/>
      <sheetName val="2017-2016"/>
      <sheetName val="Лист5"/>
      <sheetName val="Эксп пром без"/>
      <sheetName val="Взвеш, аренда"/>
      <sheetName val="НИ кос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Титул"/>
      <sheetName val="ОГЛ"/>
      <sheetName val="ИТОГ"/>
      <sheetName val="ИД"/>
      <sheetName val="ХР_прайс"/>
      <sheetName val="Алт_6.7"/>
      <sheetName val="Алт_6.8"/>
      <sheetName val="Зар_6.6"/>
      <sheetName val="Зар_6.7"/>
      <sheetName val="Зар_6.8"/>
      <sheetName val="Идж_6.6"/>
      <sheetName val="Идж_6.7"/>
      <sheetName val="Идж_6.8"/>
      <sheetName val="Суб_6.6"/>
      <sheetName val="Суб_6.7"/>
      <sheetName val="Суб_6.8"/>
      <sheetName val="Шун_6.6"/>
      <sheetName val="Шун_6.7"/>
      <sheetName val="Шун_6.8"/>
      <sheetName val="Каз_6.6"/>
      <sheetName val="Каз_6.7"/>
      <sheetName val="Каз_6.8"/>
      <sheetName val="Шуш_6.6"/>
      <sheetName val="Шуш_6.7"/>
      <sheetName val="Шушь_6.8"/>
      <sheetName val="КЦК_6.6"/>
      <sheetName val="КЦК_6.8"/>
      <sheetName val="СЦК_6.6"/>
      <sheetName val="СЦК_6.8"/>
      <sheetName val="Сизая_6.6"/>
      <sheetName val="Сизая_6.8"/>
      <sheetName val="ХР_2015"/>
      <sheetName val="Вода_2015"/>
      <sheetName val="Вода (2)"/>
      <sheetName val="Лист1"/>
      <sheetName val="Вода"/>
      <sheetName val="ХР"/>
    </sheetNames>
    <sheetDataSet>
      <sheetData sheetId="5">
        <row r="2">
          <cell r="A2" t="str">
            <v>Наименование</v>
          </cell>
        </row>
        <row r="3">
          <cell r="A3" t="str">
            <v>Аммиак водный</v>
          </cell>
        </row>
        <row r="4">
          <cell r="A4" t="str">
            <v>Аммоний хлористый</v>
          </cell>
        </row>
        <row r="5">
          <cell r="A5" t="str">
            <v>Метилоранжевый инд</v>
          </cell>
        </row>
        <row r="6">
          <cell r="A6" t="str">
            <v>Серная кислота</v>
          </cell>
        </row>
        <row r="7">
          <cell r="A7" t="str">
            <v>Соль</v>
          </cell>
        </row>
        <row r="8">
          <cell r="A8" t="str">
            <v>Спирт этиловый</v>
          </cell>
        </row>
        <row r="9">
          <cell r="A9" t="str">
            <v>Сульфоуголь на ежегодную досыпку фильтра</v>
          </cell>
        </row>
        <row r="10">
          <cell r="A10" t="str">
            <v>Сульфоуголь на полную загрузку фильтра</v>
          </cell>
        </row>
        <row r="11">
          <cell r="A11" t="str">
            <v>Фенолфталеин инд</v>
          </cell>
        </row>
        <row r="12">
          <cell r="A12" t="str">
            <v>Трилон Б</v>
          </cell>
        </row>
        <row r="13">
          <cell r="A13" t="str">
            <v>Хромовый темно синий инд</v>
          </cell>
        </row>
        <row r="14">
          <cell r="A14" t="str">
            <v>Эриохром черный 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Раздельный учет"/>
      <sheetName val="Расчет потерь"/>
      <sheetName val="приказ минэнерго"/>
      <sheetName val="Форма 3.1"/>
      <sheetName val="П1.30"/>
      <sheetName val="П1.4"/>
      <sheetName val="П1.5"/>
      <sheetName val="ЛЭП у.е"/>
      <sheetName val="ПС у.е"/>
      <sheetName val="Свод УЕ"/>
      <sheetName val="ОПР Факт"/>
      <sheetName val="Регионы аналоги"/>
      <sheetName val="Прил. 1"/>
      <sheetName val="Прил. 2 8"/>
      <sheetName val="Прил. 3-6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ДПР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ФСК факт"/>
      <sheetName val="Бездоговор"/>
      <sheetName val="TEHSHEET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Черновик 1"/>
    </sheetNames>
    <sheetDataSet>
      <sheetData sheetId="3">
        <row r="7">
          <cell r="E7" t="str">
            <v>Версия организации</v>
          </cell>
        </row>
        <row r="9">
          <cell r="E9" t="str">
            <v>МУП "Шушенские ТЭС"</v>
          </cell>
        </row>
        <row r="14">
          <cell r="E14" t="str">
            <v>244201001</v>
          </cell>
        </row>
        <row r="25">
          <cell r="E25">
            <v>2024</v>
          </cell>
        </row>
      </sheetData>
      <sheetData sheetId="61">
        <row r="10">
          <cell r="O10" t="str">
            <v>да</v>
          </cell>
        </row>
        <row r="11">
          <cell r="O11" t="str">
            <v>нет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TEHSHEET"/>
      <sheetName val="Титульный"/>
      <sheetName val="Список листов"/>
      <sheetName val="Данные регулятора"/>
      <sheetName val="История изменений ВО"/>
      <sheetName val="Сопроводительные материалы"/>
      <sheetName val="Форма раскрытия информации"/>
      <sheetName val="Расчет потерь"/>
      <sheetName val="Раздельный учет"/>
      <sheetName val="приказ минэнерго"/>
      <sheetName val="Форма 3.1"/>
      <sheetName val="ОПР Факт"/>
      <sheetName val="П1.30"/>
      <sheetName val="П1.4"/>
      <sheetName val="П1.5"/>
      <sheetName val="ЛЭП у.е"/>
      <sheetName val="ПС у.е"/>
      <sheetName val="Свод УЕ"/>
      <sheetName val="Регионы аналоги"/>
      <sheetName val="Прил. 1"/>
      <sheetName val="Прил. 2 8"/>
      <sheetName val="Прил. 3-6"/>
      <sheetName val="ДПР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 факт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Бездоговор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</sheetNames>
    <sheetDataSet>
      <sheetData sheetId="4">
        <row r="43">
          <cell r="AC43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7"/>
  <sheetViews>
    <sheetView tabSelected="1" view="pageBreakPreview" zoomScale="85" zoomScaleSheetLayoutView="85" zoomScalePageLayoutView="0" workbookViewId="0" topLeftCell="A1">
      <selection activeCell="A12" sqref="A12:DA12"/>
    </sheetView>
  </sheetViews>
  <sheetFormatPr defaultColWidth="0.875" defaultRowHeight="12.75"/>
  <cols>
    <col min="1" max="49" width="0.875" style="2" customWidth="1"/>
    <col min="50" max="50" width="0.5" style="2" customWidth="1"/>
    <col min="51" max="51" width="0.875" style="2" hidden="1" customWidth="1"/>
    <col min="52" max="70" width="0.875" style="2" customWidth="1"/>
    <col min="71" max="71" width="0.12890625" style="2" customWidth="1"/>
    <col min="72" max="87" width="0.875" style="2" customWidth="1"/>
    <col min="88" max="88" width="3.00390625" style="2" customWidth="1"/>
    <col min="89" max="104" width="0.875" style="2" customWidth="1"/>
    <col min="105" max="105" width="3.375" style="2" customWidth="1"/>
    <col min="106" max="106" width="6.50390625" style="2" customWidth="1"/>
    <col min="107" max="109" width="0.875" style="2" customWidth="1"/>
    <col min="110" max="110" width="17.625" style="2" customWidth="1"/>
    <col min="111" max="16384" width="0.875" style="2" customWidth="1"/>
  </cols>
  <sheetData>
    <row r="1" s="1" customFormat="1" ht="12.75">
      <c r="BQ1" s="1" t="s">
        <v>20</v>
      </c>
    </row>
    <row r="2" spans="69:105" s="1" customFormat="1" ht="39.75" customHeight="1">
      <c r="BQ2" s="40" t="s">
        <v>50</v>
      </c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ht="3" customHeight="1"/>
    <row r="4" spans="69:105" s="3" customFormat="1" ht="24" customHeight="1">
      <c r="BQ4" s="41" t="s">
        <v>51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ht="15.75"/>
    <row r="6" ht="15.75">
      <c r="DA6" s="4" t="s">
        <v>52</v>
      </c>
    </row>
    <row r="7" ht="15.75"/>
    <row r="8" spans="1:105" s="5" customFormat="1" ht="16.5">
      <c r="A8" s="42" t="s">
        <v>53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40.5" customHeight="1">
      <c r="A10" s="43" t="s">
        <v>235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spans="47:83" s="5" customFormat="1" ht="16.5">
      <c r="AU11" s="7"/>
      <c r="AV11" s="44" t="s">
        <v>303</v>
      </c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5" t="s">
        <v>54</v>
      </c>
    </row>
    <row r="12" spans="1:105" s="5" customFormat="1" ht="16.5">
      <c r="A12" s="42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ht="15.75"/>
    <row r="14" spans="1:105" ht="15.75">
      <c r="A14" s="45" t="s">
        <v>33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s="1" customFormat="1" ht="12.75">
      <c r="A15" s="46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ht="15.75">
      <c r="A16" s="45" t="s">
        <v>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ht="15.75"/>
    <row r="18" spans="1:105" ht="15.75">
      <c r="A18" s="47" t="s">
        <v>55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19" ht="15.75"/>
    <row r="20" spans="1:105" ht="36" customHeight="1">
      <c r="A20" s="2" t="s">
        <v>21</v>
      </c>
      <c r="AA20" s="48" t="s">
        <v>33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</row>
    <row r="21" spans="1:105" ht="15.75">
      <c r="A21" s="2" t="s">
        <v>22</v>
      </c>
      <c r="AH21" s="49" t="s">
        <v>34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</row>
    <row r="22" spans="1:105" ht="31.5" customHeight="1">
      <c r="A22" s="2" t="s">
        <v>23</v>
      </c>
      <c r="X22" s="50" t="s">
        <v>35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</row>
    <row r="23" spans="1:105" ht="33" customHeight="1">
      <c r="A23" s="2" t="s">
        <v>24</v>
      </c>
      <c r="X23" s="51" t="s">
        <v>35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</row>
    <row r="24" spans="1:105" ht="15.75">
      <c r="A24" s="2" t="s">
        <v>25</v>
      </c>
      <c r="H24" s="52">
        <v>2442000890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ht="15.75">
      <c r="A25" s="2" t="s">
        <v>26</v>
      </c>
      <c r="H25" s="52">
        <v>244201001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ht="15.75">
      <c r="A26" s="2" t="s">
        <v>27</v>
      </c>
      <c r="Z26" s="49" t="s">
        <v>36</v>
      </c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</row>
    <row r="27" spans="1:105" ht="15.75">
      <c r="A27" s="2" t="s">
        <v>28</v>
      </c>
      <c r="AF27" s="53" t="s">
        <v>37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</row>
    <row r="28" spans="1:105" ht="15.75">
      <c r="A28" s="2" t="s">
        <v>29</v>
      </c>
      <c r="Z28" s="52" t="s">
        <v>39</v>
      </c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</row>
    <row r="29" spans="1:105" ht="15.75">
      <c r="A29" s="2" t="s">
        <v>30</v>
      </c>
      <c r="H29" s="52" t="s">
        <v>38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ht="15.75"/>
    <row r="31" spans="1:105" ht="15" hidden="1">
      <c r="A31" s="47" t="s">
        <v>56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</row>
    <row r="32" ht="15" hidden="1"/>
    <row r="33" spans="1:105" s="1" customFormat="1" ht="75.75" customHeight="1" hidden="1">
      <c r="A33" s="54" t="s">
        <v>57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56" t="s">
        <v>58</v>
      </c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  <c r="AZ33" s="56" t="s">
        <v>237</v>
      </c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5"/>
      <c r="BT33" s="56" t="s">
        <v>238</v>
      </c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5"/>
      <c r="CK33" s="56" t="s">
        <v>239</v>
      </c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</row>
    <row r="34" spans="1:105" s="8" customFormat="1" ht="45.75" customHeight="1" hidden="1">
      <c r="A34" s="57" t="s">
        <v>59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</row>
    <row r="35" spans="1:105" s="1" customFormat="1" ht="27.75" customHeight="1" hidden="1">
      <c r="A35" s="58" t="s">
        <v>0</v>
      </c>
      <c r="B35" s="58"/>
      <c r="C35" s="58"/>
      <c r="D35" s="58"/>
      <c r="E35" s="58"/>
      <c r="F35" s="58"/>
      <c r="G35" s="58"/>
      <c r="H35" s="59" t="s">
        <v>60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2"/>
      <c r="AZ35" s="63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5"/>
      <c r="BT35" s="63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5"/>
      <c r="CK35" s="63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</row>
    <row r="36" spans="1:105" ht="15" customHeight="1" hidden="1">
      <c r="A36" s="58" t="s">
        <v>1</v>
      </c>
      <c r="B36" s="58"/>
      <c r="C36" s="58"/>
      <c r="D36" s="58"/>
      <c r="E36" s="58"/>
      <c r="F36" s="58"/>
      <c r="G36" s="58"/>
      <c r="H36" s="59" t="s">
        <v>61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 t="s">
        <v>62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2"/>
      <c r="AZ36" s="63">
        <v>68848.2</v>
      </c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5"/>
      <c r="BT36" s="63">
        <v>84382.91</v>
      </c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5"/>
      <c r="CK36" s="63">
        <v>112080.37</v>
      </c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</row>
    <row r="37" spans="1:105" s="1" customFormat="1" ht="15" customHeight="1" hidden="1">
      <c r="A37" s="58" t="s">
        <v>2</v>
      </c>
      <c r="B37" s="58"/>
      <c r="C37" s="58"/>
      <c r="D37" s="58"/>
      <c r="E37" s="58"/>
      <c r="F37" s="58"/>
      <c r="G37" s="58"/>
      <c r="H37" s="59" t="s">
        <v>63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 t="s">
        <v>62</v>
      </c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2"/>
      <c r="AZ37" s="63">
        <v>-8208.87</v>
      </c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3">
        <f>(5319+343.11)</f>
        <v>5662.11</v>
      </c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5"/>
      <c r="CK37" s="63">
        <v>7314.8</v>
      </c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</row>
    <row r="38" spans="1:105" s="1" customFormat="1" ht="40.5" customHeight="1" hidden="1">
      <c r="A38" s="58" t="s">
        <v>3</v>
      </c>
      <c r="B38" s="58"/>
      <c r="C38" s="58"/>
      <c r="D38" s="58"/>
      <c r="E38" s="58"/>
      <c r="F38" s="58"/>
      <c r="G38" s="58"/>
      <c r="H38" s="59" t="s">
        <v>64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 t="s">
        <v>62</v>
      </c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2"/>
      <c r="AZ38" s="63">
        <v>0</v>
      </c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5"/>
      <c r="BT38" s="63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5"/>
      <c r="CK38" s="63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</row>
    <row r="39" spans="1:105" s="1" customFormat="1" ht="14.25" customHeight="1" hidden="1">
      <c r="A39" s="58" t="s">
        <v>4</v>
      </c>
      <c r="B39" s="58"/>
      <c r="C39" s="58"/>
      <c r="D39" s="58"/>
      <c r="E39" s="58"/>
      <c r="F39" s="58"/>
      <c r="G39" s="58"/>
      <c r="H39" s="59" t="s">
        <v>65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 t="s">
        <v>62</v>
      </c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2"/>
      <c r="AZ39" s="63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5"/>
      <c r="BT39" s="63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5"/>
      <c r="CK39" s="63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</row>
    <row r="40" spans="1:105" s="1" customFormat="1" ht="27.75" customHeight="1" hidden="1">
      <c r="A40" s="58" t="s">
        <v>5</v>
      </c>
      <c r="B40" s="58"/>
      <c r="C40" s="58"/>
      <c r="D40" s="58"/>
      <c r="E40" s="58"/>
      <c r="F40" s="58"/>
      <c r="G40" s="58"/>
      <c r="H40" s="59" t="s">
        <v>66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2"/>
      <c r="AZ40" s="63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5"/>
      <c r="BT40" s="63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5"/>
      <c r="CK40" s="63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</row>
    <row r="41" spans="1:105" s="1" customFormat="1" ht="93" customHeight="1" hidden="1">
      <c r="A41" s="58" t="s">
        <v>6</v>
      </c>
      <c r="B41" s="58"/>
      <c r="C41" s="58"/>
      <c r="D41" s="58"/>
      <c r="E41" s="58"/>
      <c r="F41" s="58"/>
      <c r="G41" s="58"/>
      <c r="H41" s="59" t="s">
        <v>67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 t="s">
        <v>68</v>
      </c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2"/>
      <c r="AZ41" s="66">
        <f>AZ39/AZ51</f>
        <v>0</v>
      </c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8"/>
      <c r="BT41" s="69">
        <f>BT39/BT51*100</f>
        <v>0</v>
      </c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1"/>
      <c r="CK41" s="69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1"/>
    </row>
    <row r="42" spans="1:105" s="1" customFormat="1" ht="40.5" customHeight="1" hidden="1">
      <c r="A42" s="58" t="s">
        <v>7</v>
      </c>
      <c r="B42" s="58"/>
      <c r="C42" s="58"/>
      <c r="D42" s="58"/>
      <c r="E42" s="58"/>
      <c r="F42" s="58"/>
      <c r="G42" s="58"/>
      <c r="H42" s="59" t="s">
        <v>69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2"/>
      <c r="AZ42" s="63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5"/>
      <c r="BT42" s="63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5"/>
      <c r="CK42" s="63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</row>
    <row r="43" spans="1:105" s="1" customFormat="1" ht="54" customHeight="1" hidden="1">
      <c r="A43" s="58" t="s">
        <v>8</v>
      </c>
      <c r="B43" s="58"/>
      <c r="C43" s="58"/>
      <c r="D43" s="58"/>
      <c r="E43" s="58"/>
      <c r="F43" s="58"/>
      <c r="G43" s="58"/>
      <c r="H43" s="59" t="s">
        <v>70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 t="s">
        <v>9</v>
      </c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3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5"/>
      <c r="BT43" s="63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K43" s="63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</row>
    <row r="44" spans="1:105" s="1" customFormat="1" ht="40.5" customHeight="1" hidden="1">
      <c r="A44" s="58" t="s">
        <v>10</v>
      </c>
      <c r="B44" s="58"/>
      <c r="C44" s="58"/>
      <c r="D44" s="58"/>
      <c r="E44" s="58"/>
      <c r="F44" s="58"/>
      <c r="G44" s="58"/>
      <c r="H44" s="59" t="s">
        <v>71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 t="s">
        <v>72</v>
      </c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2"/>
      <c r="AZ44" s="63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5"/>
      <c r="BT44" s="63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5"/>
      <c r="CK44" s="63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</row>
    <row r="45" spans="1:105" s="1" customFormat="1" ht="15" customHeight="1" hidden="1">
      <c r="A45" s="58" t="s">
        <v>11</v>
      </c>
      <c r="B45" s="58"/>
      <c r="C45" s="58"/>
      <c r="D45" s="58"/>
      <c r="E45" s="58"/>
      <c r="F45" s="58"/>
      <c r="G45" s="58"/>
      <c r="H45" s="72" t="s">
        <v>73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60" t="s">
        <v>9</v>
      </c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2"/>
      <c r="AZ45" s="63">
        <v>9.833</v>
      </c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5"/>
      <c r="BT45" s="63">
        <v>8.655</v>
      </c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5"/>
      <c r="CK45" s="63">
        <v>9.84</v>
      </c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</row>
    <row r="46" spans="1:105" s="1" customFormat="1" ht="27.75" customHeight="1" hidden="1">
      <c r="A46" s="58" t="s">
        <v>47</v>
      </c>
      <c r="B46" s="58"/>
      <c r="C46" s="58"/>
      <c r="D46" s="58"/>
      <c r="E46" s="58"/>
      <c r="F46" s="58"/>
      <c r="G46" s="58"/>
      <c r="H46" s="72" t="s">
        <v>74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60" t="s">
        <v>75</v>
      </c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2"/>
      <c r="AZ46" s="73">
        <v>54329.814</v>
      </c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5"/>
      <c r="BT46" s="63">
        <v>54271.982</v>
      </c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5"/>
      <c r="CK46" s="63">
        <v>55494.253</v>
      </c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</row>
    <row r="47" spans="1:105" s="1" customFormat="1" ht="57" customHeight="1" hidden="1">
      <c r="A47" s="58" t="s">
        <v>76</v>
      </c>
      <c r="B47" s="58"/>
      <c r="C47" s="58"/>
      <c r="D47" s="58"/>
      <c r="E47" s="58"/>
      <c r="F47" s="58"/>
      <c r="G47" s="58"/>
      <c r="H47" s="72" t="s">
        <v>77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60" t="s">
        <v>75</v>
      </c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2"/>
      <c r="AZ47" s="63">
        <v>35533.216</v>
      </c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5"/>
      <c r="BT47" s="63">
        <v>35429.853</v>
      </c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5"/>
      <c r="CK47" s="63">
        <v>35765.409</v>
      </c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</row>
    <row r="48" spans="1:105" s="1" customFormat="1" ht="27.75" customHeight="1" hidden="1">
      <c r="A48" s="58" t="s">
        <v>78</v>
      </c>
      <c r="B48" s="58"/>
      <c r="C48" s="58"/>
      <c r="D48" s="58"/>
      <c r="E48" s="58"/>
      <c r="F48" s="58"/>
      <c r="G48" s="58"/>
      <c r="H48" s="72" t="s">
        <v>79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60" t="s">
        <v>68</v>
      </c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2"/>
      <c r="AZ48" s="66">
        <v>12.73</v>
      </c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8"/>
      <c r="BT48" s="66">
        <v>8.065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8"/>
      <c r="CK48" s="66">
        <v>13.4836</v>
      </c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</row>
    <row r="49" spans="1:105" s="1" customFormat="1" ht="92.25" customHeight="1" hidden="1">
      <c r="A49" s="58" t="s">
        <v>80</v>
      </c>
      <c r="B49" s="58"/>
      <c r="C49" s="58"/>
      <c r="D49" s="58"/>
      <c r="E49" s="58"/>
      <c r="F49" s="58"/>
      <c r="G49" s="58"/>
      <c r="H49" s="72" t="s">
        <v>81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60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2"/>
      <c r="AZ49" s="76" t="s">
        <v>236</v>
      </c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6" t="s">
        <v>240</v>
      </c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8"/>
      <c r="CK49" s="76" t="s">
        <v>240</v>
      </c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8"/>
    </row>
    <row r="50" spans="1:105" s="1" customFormat="1" ht="66" customHeight="1" hidden="1">
      <c r="A50" s="58" t="s">
        <v>82</v>
      </c>
      <c r="B50" s="58"/>
      <c r="C50" s="58"/>
      <c r="D50" s="58"/>
      <c r="E50" s="58"/>
      <c r="F50" s="58"/>
      <c r="G50" s="58"/>
      <c r="H50" s="59" t="s">
        <v>83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 t="s">
        <v>72</v>
      </c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2"/>
      <c r="AZ50" s="63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5"/>
      <c r="BT50" s="63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5"/>
      <c r="CK50" s="63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</row>
    <row r="51" spans="1:106" s="1" customFormat="1" ht="54" customHeight="1" hidden="1">
      <c r="A51" s="58" t="s">
        <v>12</v>
      </c>
      <c r="B51" s="58"/>
      <c r="C51" s="58"/>
      <c r="D51" s="58"/>
      <c r="E51" s="58"/>
      <c r="F51" s="58"/>
      <c r="G51" s="58"/>
      <c r="H51" s="59" t="s">
        <v>84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2"/>
      <c r="AZ51" s="63">
        <v>84382.91</v>
      </c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5"/>
      <c r="BT51" s="63">
        <f>BT36</f>
        <v>84382.91</v>
      </c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5"/>
      <c r="CK51" s="63">
        <f>CK36</f>
        <v>112080.37</v>
      </c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5"/>
      <c r="DB51" s="9"/>
    </row>
    <row r="52" spans="1:105" s="1" customFormat="1" ht="95.25" customHeight="1" hidden="1">
      <c r="A52" s="58" t="s">
        <v>13</v>
      </c>
      <c r="B52" s="58"/>
      <c r="C52" s="58"/>
      <c r="D52" s="58"/>
      <c r="E52" s="58"/>
      <c r="F52" s="58"/>
      <c r="G52" s="58"/>
      <c r="H52" s="59" t="s">
        <v>85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 t="s">
        <v>62</v>
      </c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2"/>
      <c r="AZ52" s="63">
        <v>38473.67</v>
      </c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5"/>
      <c r="BT52" s="63">
        <f>BT54+BT55+BT56</f>
        <v>38473.67</v>
      </c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5"/>
      <c r="CK52" s="63">
        <f>CK54+CK55+CK56</f>
        <v>39824.49</v>
      </c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5"/>
    </row>
    <row r="53" spans="1:105" s="1" customFormat="1" ht="15" customHeight="1" hidden="1">
      <c r="A53" s="58"/>
      <c r="B53" s="58"/>
      <c r="C53" s="58"/>
      <c r="D53" s="58"/>
      <c r="E53" s="58"/>
      <c r="F53" s="58"/>
      <c r="G53" s="58"/>
      <c r="H53" s="59" t="s">
        <v>49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2"/>
      <c r="AZ53" s="63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5"/>
      <c r="BT53" s="63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5"/>
      <c r="CK53" s="63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</row>
    <row r="54" spans="1:105" s="1" customFormat="1" ht="15" customHeight="1" hidden="1">
      <c r="A54" s="58"/>
      <c r="B54" s="58"/>
      <c r="C54" s="58"/>
      <c r="D54" s="58"/>
      <c r="E54" s="58"/>
      <c r="F54" s="58"/>
      <c r="G54" s="58"/>
      <c r="H54" s="59" t="s">
        <v>86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2"/>
      <c r="AZ54" s="63">
        <v>26523.52</v>
      </c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5"/>
      <c r="BT54" s="63">
        <v>31356.94</v>
      </c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5"/>
      <c r="CK54" s="63">
        <v>32457.89</v>
      </c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</row>
    <row r="55" spans="1:105" s="1" customFormat="1" ht="15" customHeight="1" hidden="1">
      <c r="A55" s="58"/>
      <c r="B55" s="58"/>
      <c r="C55" s="58"/>
      <c r="D55" s="58"/>
      <c r="E55" s="58"/>
      <c r="F55" s="58"/>
      <c r="G55" s="58"/>
      <c r="H55" s="59" t="s">
        <v>87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2"/>
      <c r="AZ55" s="63">
        <v>5454.23</v>
      </c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5"/>
      <c r="BT55" s="63">
        <v>5581.56</v>
      </c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5"/>
      <c r="CK55" s="63">
        <v>5777.53</v>
      </c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</row>
    <row r="56" spans="1:105" s="1" customFormat="1" ht="15" customHeight="1" hidden="1">
      <c r="A56" s="58"/>
      <c r="B56" s="58"/>
      <c r="C56" s="58"/>
      <c r="D56" s="58"/>
      <c r="E56" s="58"/>
      <c r="F56" s="58"/>
      <c r="G56" s="58"/>
      <c r="H56" s="59" t="s">
        <v>88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2"/>
      <c r="AZ56" s="63">
        <v>2440.74</v>
      </c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5"/>
      <c r="BT56" s="63">
        <v>1535.17</v>
      </c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3">
        <v>1589.07</v>
      </c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</row>
    <row r="57" spans="1:105" s="1" customFormat="1" ht="69.75" customHeight="1" hidden="1">
      <c r="A57" s="58" t="s">
        <v>14</v>
      </c>
      <c r="B57" s="58"/>
      <c r="C57" s="58"/>
      <c r="D57" s="58"/>
      <c r="E57" s="58"/>
      <c r="F57" s="58"/>
      <c r="G57" s="58"/>
      <c r="H57" s="59" t="s">
        <v>89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 t="s">
        <v>62</v>
      </c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2"/>
      <c r="AZ57" s="63">
        <f>AZ51-AZ52</f>
        <v>45909.240000000005</v>
      </c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5"/>
      <c r="BT57" s="63">
        <f>BT51-BT52</f>
        <v>45909.240000000005</v>
      </c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5"/>
      <c r="CK57" s="63">
        <f>CK51-CK52</f>
        <v>72255.88</v>
      </c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5"/>
    </row>
    <row r="58" spans="1:105" s="1" customFormat="1" ht="40.5" customHeight="1" hidden="1">
      <c r="A58" s="58" t="s">
        <v>15</v>
      </c>
      <c r="B58" s="58"/>
      <c r="C58" s="58"/>
      <c r="D58" s="58"/>
      <c r="E58" s="58"/>
      <c r="F58" s="58"/>
      <c r="G58" s="58"/>
      <c r="H58" s="59" t="s">
        <v>90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 t="s">
        <v>62</v>
      </c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2"/>
      <c r="AZ58" s="63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5"/>
      <c r="BT58" s="63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5"/>
      <c r="CK58" s="63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</row>
    <row r="59" spans="1:105" s="1" customFormat="1" ht="27.75" customHeight="1" hidden="1">
      <c r="A59" s="58" t="s">
        <v>91</v>
      </c>
      <c r="B59" s="58"/>
      <c r="C59" s="58"/>
      <c r="D59" s="58"/>
      <c r="E59" s="58"/>
      <c r="F59" s="58"/>
      <c r="G59" s="58"/>
      <c r="H59" s="59" t="s">
        <v>92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 t="s">
        <v>62</v>
      </c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2"/>
      <c r="AZ59" s="63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5"/>
      <c r="BT59" s="63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5"/>
      <c r="CK59" s="63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</row>
    <row r="60" spans="1:105" s="1" customFormat="1" ht="87" customHeight="1" hidden="1">
      <c r="A60" s="58" t="s">
        <v>93</v>
      </c>
      <c r="B60" s="58"/>
      <c r="C60" s="58"/>
      <c r="D60" s="58"/>
      <c r="E60" s="58"/>
      <c r="F60" s="58"/>
      <c r="G60" s="58"/>
      <c r="H60" s="72" t="s">
        <v>94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60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2"/>
      <c r="AZ60" s="63" t="s">
        <v>241</v>
      </c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5"/>
      <c r="BT60" s="63" t="s">
        <v>241</v>
      </c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5"/>
      <c r="CK60" s="63" t="s">
        <v>241</v>
      </c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5"/>
    </row>
    <row r="61" spans="1:105" s="1" customFormat="1" ht="15" customHeight="1" hidden="1">
      <c r="A61" s="58" t="s">
        <v>95</v>
      </c>
      <c r="B61" s="58"/>
      <c r="C61" s="58"/>
      <c r="D61" s="58"/>
      <c r="E61" s="58"/>
      <c r="F61" s="58"/>
      <c r="G61" s="58"/>
      <c r="H61" s="72" t="s">
        <v>96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60" t="s">
        <v>97</v>
      </c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2"/>
      <c r="AZ61" s="63">
        <v>1550.66</v>
      </c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63">
        <v>1550.66</v>
      </c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5"/>
      <c r="CK61" s="66">
        <v>1561.73</v>
      </c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</row>
    <row r="62" spans="1:105" s="1" customFormat="1" ht="40.5" customHeight="1" hidden="1">
      <c r="A62" s="58" t="s">
        <v>98</v>
      </c>
      <c r="B62" s="58"/>
      <c r="C62" s="58"/>
      <c r="D62" s="58"/>
      <c r="E62" s="58"/>
      <c r="F62" s="58"/>
      <c r="G62" s="58"/>
      <c r="H62" s="59" t="s">
        <v>99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 t="s">
        <v>100</v>
      </c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2"/>
      <c r="AZ62" s="63">
        <f>AZ52/AZ61</f>
        <v>24.811157829569343</v>
      </c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5"/>
      <c r="BT62" s="63">
        <f>BT52/BT61</f>
        <v>24.811157829569343</v>
      </c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5"/>
      <c r="CK62" s="63">
        <f>CK52/CK61</f>
        <v>25.50024011833031</v>
      </c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</row>
    <row r="63" spans="1:105" s="1" customFormat="1" ht="54" customHeight="1" hidden="1">
      <c r="A63" s="58" t="s">
        <v>16</v>
      </c>
      <c r="B63" s="58"/>
      <c r="C63" s="58"/>
      <c r="D63" s="58"/>
      <c r="E63" s="58"/>
      <c r="F63" s="58"/>
      <c r="G63" s="58"/>
      <c r="H63" s="59" t="s">
        <v>101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2"/>
      <c r="AZ63" s="63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5"/>
      <c r="BT63" s="63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5"/>
      <c r="CK63" s="63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</row>
    <row r="64" spans="1:105" s="1" customFormat="1" ht="27.75" customHeight="1" hidden="1">
      <c r="A64" s="58" t="s">
        <v>17</v>
      </c>
      <c r="B64" s="58"/>
      <c r="C64" s="58"/>
      <c r="D64" s="58"/>
      <c r="E64" s="58"/>
      <c r="F64" s="58"/>
      <c r="G64" s="58"/>
      <c r="H64" s="59" t="s">
        <v>102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 t="s">
        <v>103</v>
      </c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2"/>
      <c r="AZ64" s="63">
        <v>70</v>
      </c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5"/>
      <c r="BT64" s="63">
        <v>70</v>
      </c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5"/>
      <c r="CK64" s="63">
        <v>70</v>
      </c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</row>
    <row r="65" spans="1:105" s="1" customFormat="1" ht="27.75" customHeight="1" hidden="1">
      <c r="A65" s="58" t="s">
        <v>18</v>
      </c>
      <c r="B65" s="58"/>
      <c r="C65" s="58"/>
      <c r="D65" s="58"/>
      <c r="E65" s="58"/>
      <c r="F65" s="58"/>
      <c r="G65" s="58"/>
      <c r="H65" s="59" t="s">
        <v>104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 t="s">
        <v>105</v>
      </c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2"/>
      <c r="AZ65" s="66">
        <f>AZ54/AZ64/12</f>
        <v>31.575619047619046</v>
      </c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8"/>
      <c r="BT65" s="66">
        <f>BT54/BT64/12</f>
        <v>37.32969047619047</v>
      </c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8"/>
      <c r="CK65" s="66">
        <f>CK54/CK64/12</f>
        <v>38.640345238095236</v>
      </c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8"/>
    </row>
    <row r="66" spans="1:105" s="1" customFormat="1" ht="40.5" customHeight="1" hidden="1">
      <c r="A66" s="58" t="s">
        <v>19</v>
      </c>
      <c r="B66" s="58"/>
      <c r="C66" s="58"/>
      <c r="D66" s="58"/>
      <c r="E66" s="58"/>
      <c r="F66" s="58"/>
      <c r="G66" s="58"/>
      <c r="H66" s="59" t="s">
        <v>106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2"/>
      <c r="AZ66" s="63" t="s">
        <v>242</v>
      </c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</row>
    <row r="67" spans="1:105" s="1" customFormat="1" ht="54" customHeight="1" hidden="1">
      <c r="A67" s="58" t="s">
        <v>43</v>
      </c>
      <c r="B67" s="58"/>
      <c r="C67" s="58"/>
      <c r="D67" s="58"/>
      <c r="E67" s="58"/>
      <c r="F67" s="58"/>
      <c r="G67" s="58"/>
      <c r="H67" s="59" t="s">
        <v>107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 t="s">
        <v>62</v>
      </c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2"/>
      <c r="AZ67" s="63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5"/>
      <c r="BT67" s="63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5"/>
      <c r="CK67" s="63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</row>
    <row r="68" spans="1:105" s="1" customFormat="1" ht="66" customHeight="1" hidden="1">
      <c r="A68" s="58" t="s">
        <v>108</v>
      </c>
      <c r="B68" s="58"/>
      <c r="C68" s="58"/>
      <c r="D68" s="58"/>
      <c r="E68" s="58"/>
      <c r="F68" s="58"/>
      <c r="G68" s="58"/>
      <c r="H68" s="59" t="s">
        <v>109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 t="s">
        <v>62</v>
      </c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2"/>
      <c r="AZ68" s="63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5"/>
      <c r="BT68" s="63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5"/>
      <c r="CK68" s="63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</row>
    <row r="69" spans="1:105" s="1" customFormat="1" ht="13.5" hidden="1">
      <c r="A69" s="57" t="s">
        <v>110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</row>
    <row r="70" spans="1:105" s="1" customFormat="1" ht="40.5" customHeight="1" hidden="1">
      <c r="A70" s="58" t="s">
        <v>0</v>
      </c>
      <c r="B70" s="58"/>
      <c r="C70" s="58"/>
      <c r="D70" s="58"/>
      <c r="E70" s="58"/>
      <c r="F70" s="58"/>
      <c r="G70" s="58"/>
      <c r="H70" s="59" t="s">
        <v>111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2"/>
      <c r="AZ70" s="60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2"/>
      <c r="BT70" s="60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2"/>
      <c r="CK70" s="60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</row>
    <row r="71" spans="1:105" s="1" customFormat="1" ht="15" customHeight="1" hidden="1">
      <c r="A71" s="58"/>
      <c r="B71" s="58"/>
      <c r="C71" s="58"/>
      <c r="D71" s="58"/>
      <c r="E71" s="58"/>
      <c r="F71" s="58"/>
      <c r="G71" s="58"/>
      <c r="H71" s="59" t="s">
        <v>49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2"/>
      <c r="AZ71" s="60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2"/>
      <c r="BT71" s="60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2"/>
      <c r="CK71" s="60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</row>
    <row r="72" spans="1:105" s="1" customFormat="1" ht="40.5" customHeight="1" hidden="1">
      <c r="A72" s="58" t="s">
        <v>1</v>
      </c>
      <c r="B72" s="58"/>
      <c r="C72" s="58"/>
      <c r="D72" s="58"/>
      <c r="E72" s="58"/>
      <c r="F72" s="58"/>
      <c r="G72" s="58"/>
      <c r="H72" s="59" t="s">
        <v>112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 t="s">
        <v>75</v>
      </c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2"/>
      <c r="AZ72" s="60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2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2"/>
      <c r="CK72" s="60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</row>
    <row r="73" spans="1:105" s="1" customFormat="1" ht="27.75" customHeight="1" hidden="1">
      <c r="A73" s="58" t="s">
        <v>113</v>
      </c>
      <c r="B73" s="58"/>
      <c r="C73" s="58"/>
      <c r="D73" s="58"/>
      <c r="E73" s="58"/>
      <c r="F73" s="58"/>
      <c r="G73" s="58"/>
      <c r="H73" s="59" t="s">
        <v>114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 t="s">
        <v>75</v>
      </c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2"/>
      <c r="AZ73" s="60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2"/>
      <c r="BT73" s="60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2"/>
      <c r="CK73" s="60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</row>
    <row r="74" spans="1:105" s="1" customFormat="1" ht="15" customHeight="1" hidden="1">
      <c r="A74" s="58"/>
      <c r="B74" s="58"/>
      <c r="C74" s="58"/>
      <c r="D74" s="58"/>
      <c r="E74" s="58"/>
      <c r="F74" s="58"/>
      <c r="G74" s="58"/>
      <c r="H74" s="59" t="s">
        <v>115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 t="s">
        <v>75</v>
      </c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2"/>
      <c r="AZ74" s="60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2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2"/>
      <c r="CK74" s="60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</row>
    <row r="75" spans="1:105" s="1" customFormat="1" ht="15" customHeight="1" hidden="1">
      <c r="A75" s="58"/>
      <c r="B75" s="58"/>
      <c r="C75" s="58"/>
      <c r="D75" s="58"/>
      <c r="E75" s="58"/>
      <c r="F75" s="58"/>
      <c r="G75" s="58"/>
      <c r="H75" s="59" t="s">
        <v>116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 t="s">
        <v>75</v>
      </c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2"/>
      <c r="AZ75" s="60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2"/>
      <c r="BT75" s="60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2"/>
      <c r="CK75" s="60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</row>
    <row r="76" spans="1:105" s="1" customFormat="1" ht="15" customHeight="1" hidden="1">
      <c r="A76" s="58" t="s">
        <v>117</v>
      </c>
      <c r="B76" s="58"/>
      <c r="C76" s="58"/>
      <c r="D76" s="58"/>
      <c r="E76" s="58"/>
      <c r="F76" s="58"/>
      <c r="G76" s="58"/>
      <c r="H76" s="59" t="s">
        <v>118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 t="s">
        <v>75</v>
      </c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2"/>
      <c r="AZ76" s="60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2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2"/>
      <c r="CK76" s="60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</row>
    <row r="77" spans="1:105" s="1" customFormat="1" ht="15" customHeight="1" hidden="1">
      <c r="A77" s="58"/>
      <c r="B77" s="58"/>
      <c r="C77" s="58"/>
      <c r="D77" s="58"/>
      <c r="E77" s="58"/>
      <c r="F77" s="58"/>
      <c r="G77" s="58"/>
      <c r="H77" s="59" t="s">
        <v>115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 t="s">
        <v>75</v>
      </c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2"/>
      <c r="AZ77" s="60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2"/>
      <c r="BT77" s="60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2"/>
      <c r="CK77" s="60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</row>
    <row r="78" spans="1:105" s="1" customFormat="1" ht="15" customHeight="1" hidden="1">
      <c r="A78" s="58"/>
      <c r="B78" s="58"/>
      <c r="C78" s="58"/>
      <c r="D78" s="58"/>
      <c r="E78" s="58"/>
      <c r="F78" s="58"/>
      <c r="G78" s="58"/>
      <c r="H78" s="59" t="s">
        <v>116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 t="s">
        <v>75</v>
      </c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2"/>
      <c r="AZ78" s="60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2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2"/>
      <c r="CK78" s="60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</row>
    <row r="79" spans="1:105" s="1" customFormat="1" ht="15" customHeight="1" hidden="1">
      <c r="A79" s="58"/>
      <c r="B79" s="58"/>
      <c r="C79" s="58"/>
      <c r="D79" s="58"/>
      <c r="E79" s="58"/>
      <c r="F79" s="58"/>
      <c r="G79" s="58"/>
      <c r="H79" s="59" t="s">
        <v>49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 t="s">
        <v>75</v>
      </c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2"/>
      <c r="AZ79" s="60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2"/>
      <c r="BT79" s="60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2"/>
      <c r="CK79" s="60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</row>
    <row r="80" spans="1:105" s="1" customFormat="1" ht="120" customHeight="1" hidden="1">
      <c r="A80" s="58" t="s">
        <v>119</v>
      </c>
      <c r="B80" s="58"/>
      <c r="C80" s="58"/>
      <c r="D80" s="58"/>
      <c r="E80" s="58"/>
      <c r="F80" s="58"/>
      <c r="G80" s="58"/>
      <c r="H80" s="59" t="s">
        <v>120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 t="s">
        <v>75</v>
      </c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2"/>
      <c r="AZ80" s="60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2"/>
      <c r="BT80" s="60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2"/>
      <c r="CK80" s="60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</row>
    <row r="81" spans="1:105" s="1" customFormat="1" ht="27.75" customHeight="1" hidden="1">
      <c r="A81" s="58" t="s">
        <v>121</v>
      </c>
      <c r="B81" s="58"/>
      <c r="C81" s="58"/>
      <c r="D81" s="58"/>
      <c r="E81" s="58"/>
      <c r="F81" s="58"/>
      <c r="G81" s="58"/>
      <c r="H81" s="59" t="s">
        <v>114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 t="s">
        <v>75</v>
      </c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2"/>
      <c r="AZ81" s="60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2"/>
      <c r="BT81" s="60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2"/>
      <c r="CK81" s="60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</row>
    <row r="82" spans="1:105" s="1" customFormat="1" ht="15" customHeight="1" hidden="1">
      <c r="A82" s="58"/>
      <c r="B82" s="58"/>
      <c r="C82" s="58"/>
      <c r="D82" s="58"/>
      <c r="E82" s="58"/>
      <c r="F82" s="58"/>
      <c r="G82" s="58"/>
      <c r="H82" s="59" t="s">
        <v>115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 t="s">
        <v>75</v>
      </c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2"/>
      <c r="AZ82" s="60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2"/>
      <c r="BT82" s="60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2"/>
      <c r="CK82" s="60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</row>
    <row r="83" spans="1:105" s="1" customFormat="1" ht="15" customHeight="1" hidden="1">
      <c r="A83" s="58"/>
      <c r="B83" s="58"/>
      <c r="C83" s="58"/>
      <c r="D83" s="58"/>
      <c r="E83" s="58"/>
      <c r="F83" s="58"/>
      <c r="G83" s="58"/>
      <c r="H83" s="59" t="s">
        <v>116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 t="s">
        <v>75</v>
      </c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2"/>
      <c r="AZ83" s="60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2"/>
      <c r="BT83" s="60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2"/>
      <c r="CK83" s="60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</row>
    <row r="84" spans="1:105" s="1" customFormat="1" ht="15" customHeight="1" hidden="1">
      <c r="A84" s="58" t="s">
        <v>122</v>
      </c>
      <c r="B84" s="58"/>
      <c r="C84" s="58"/>
      <c r="D84" s="58"/>
      <c r="E84" s="58"/>
      <c r="F84" s="58"/>
      <c r="G84" s="58"/>
      <c r="H84" s="59" t="s">
        <v>118</v>
      </c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 t="s">
        <v>75</v>
      </c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2"/>
      <c r="AZ84" s="60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2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2"/>
      <c r="CK84" s="60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</row>
    <row r="85" spans="1:105" s="1" customFormat="1" ht="15" customHeight="1" hidden="1">
      <c r="A85" s="58"/>
      <c r="B85" s="58"/>
      <c r="C85" s="58"/>
      <c r="D85" s="58"/>
      <c r="E85" s="58"/>
      <c r="F85" s="58"/>
      <c r="G85" s="58"/>
      <c r="H85" s="59" t="s">
        <v>115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 t="s">
        <v>75</v>
      </c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2"/>
      <c r="AZ85" s="60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2"/>
      <c r="BT85" s="60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2"/>
      <c r="CK85" s="60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</row>
    <row r="86" spans="1:105" s="1" customFormat="1" ht="15" customHeight="1" hidden="1">
      <c r="A86" s="58"/>
      <c r="B86" s="58"/>
      <c r="C86" s="58"/>
      <c r="D86" s="58"/>
      <c r="E86" s="58"/>
      <c r="F86" s="58"/>
      <c r="G86" s="58"/>
      <c r="H86" s="59" t="s">
        <v>116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 t="s">
        <v>75</v>
      </c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2"/>
      <c r="AZ86" s="60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2"/>
      <c r="BT86" s="60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2"/>
      <c r="CK86" s="60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</row>
    <row r="87" spans="1:105" s="1" customFormat="1" ht="93" customHeight="1" hidden="1">
      <c r="A87" s="58" t="s">
        <v>123</v>
      </c>
      <c r="B87" s="58"/>
      <c r="C87" s="58"/>
      <c r="D87" s="58"/>
      <c r="E87" s="58"/>
      <c r="F87" s="58"/>
      <c r="G87" s="58"/>
      <c r="H87" s="59" t="s">
        <v>124</v>
      </c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 t="s">
        <v>75</v>
      </c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2"/>
      <c r="AZ87" s="60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2"/>
      <c r="BT87" s="60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2"/>
      <c r="CK87" s="60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</row>
    <row r="88" spans="1:105" s="1" customFormat="1" ht="27.75" customHeight="1" hidden="1">
      <c r="A88" s="58" t="s">
        <v>125</v>
      </c>
      <c r="B88" s="58"/>
      <c r="C88" s="58"/>
      <c r="D88" s="58"/>
      <c r="E88" s="58"/>
      <c r="F88" s="58"/>
      <c r="G88" s="58"/>
      <c r="H88" s="59" t="s">
        <v>114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 t="s">
        <v>75</v>
      </c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2"/>
      <c r="AZ88" s="60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2"/>
      <c r="BT88" s="60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2"/>
      <c r="CK88" s="60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</row>
    <row r="89" spans="1:105" s="1" customFormat="1" ht="15" customHeight="1" hidden="1">
      <c r="A89" s="58"/>
      <c r="B89" s="58"/>
      <c r="C89" s="58"/>
      <c r="D89" s="58"/>
      <c r="E89" s="58"/>
      <c r="F89" s="58"/>
      <c r="G89" s="58"/>
      <c r="H89" s="59" t="s">
        <v>115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 t="s">
        <v>75</v>
      </c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2"/>
      <c r="AZ89" s="60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2"/>
      <c r="BT89" s="60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2"/>
      <c r="CK89" s="60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</row>
    <row r="90" spans="1:105" s="1" customFormat="1" ht="15" customHeight="1" hidden="1">
      <c r="A90" s="58"/>
      <c r="B90" s="58"/>
      <c r="C90" s="58"/>
      <c r="D90" s="58"/>
      <c r="E90" s="58"/>
      <c r="F90" s="58"/>
      <c r="G90" s="58"/>
      <c r="H90" s="59" t="s">
        <v>116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 t="s">
        <v>75</v>
      </c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2"/>
      <c r="AZ90" s="60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2"/>
      <c r="BT90" s="60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2"/>
      <c r="CK90" s="60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</row>
    <row r="91" spans="1:105" s="1" customFormat="1" ht="15" customHeight="1" hidden="1">
      <c r="A91" s="58" t="s">
        <v>126</v>
      </c>
      <c r="B91" s="58"/>
      <c r="C91" s="58"/>
      <c r="D91" s="58"/>
      <c r="E91" s="58"/>
      <c r="F91" s="58"/>
      <c r="G91" s="58"/>
      <c r="H91" s="59" t="s">
        <v>118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 t="s">
        <v>75</v>
      </c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2"/>
      <c r="AZ91" s="60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2"/>
      <c r="BT91" s="60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2"/>
      <c r="CK91" s="60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</row>
    <row r="92" spans="1:105" s="1" customFormat="1" ht="15" customHeight="1" hidden="1">
      <c r="A92" s="58"/>
      <c r="B92" s="58"/>
      <c r="C92" s="58"/>
      <c r="D92" s="58"/>
      <c r="E92" s="58"/>
      <c r="F92" s="58"/>
      <c r="G92" s="58"/>
      <c r="H92" s="59" t="s">
        <v>115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 t="s">
        <v>75</v>
      </c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2"/>
      <c r="AZ92" s="60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2"/>
      <c r="BT92" s="60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2"/>
      <c r="CK92" s="60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</row>
    <row r="93" spans="1:105" s="1" customFormat="1" ht="15" customHeight="1" hidden="1">
      <c r="A93" s="58"/>
      <c r="B93" s="58"/>
      <c r="C93" s="58"/>
      <c r="D93" s="58"/>
      <c r="E93" s="58"/>
      <c r="F93" s="58"/>
      <c r="G93" s="58"/>
      <c r="H93" s="59" t="s">
        <v>116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 t="s">
        <v>75</v>
      </c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2"/>
      <c r="AZ93" s="60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2"/>
      <c r="BT93" s="60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2"/>
      <c r="CK93" s="60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</row>
    <row r="94" spans="1:105" s="1" customFormat="1" ht="105" customHeight="1" hidden="1">
      <c r="A94" s="58" t="s">
        <v>127</v>
      </c>
      <c r="B94" s="58"/>
      <c r="C94" s="58"/>
      <c r="D94" s="58"/>
      <c r="E94" s="58"/>
      <c r="F94" s="58"/>
      <c r="G94" s="58"/>
      <c r="H94" s="59" t="s">
        <v>128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 t="s">
        <v>75</v>
      </c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2"/>
      <c r="AZ94" s="60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2"/>
      <c r="BT94" s="60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2"/>
      <c r="CK94" s="60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</row>
    <row r="95" spans="1:105" s="1" customFormat="1" ht="27.75" customHeight="1" hidden="1">
      <c r="A95" s="58" t="s">
        <v>129</v>
      </c>
      <c r="B95" s="58"/>
      <c r="C95" s="58"/>
      <c r="D95" s="58"/>
      <c r="E95" s="58"/>
      <c r="F95" s="58"/>
      <c r="G95" s="58"/>
      <c r="H95" s="59" t="s">
        <v>114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 t="s">
        <v>75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2"/>
      <c r="AZ95" s="60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2"/>
      <c r="BT95" s="60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2"/>
      <c r="CK95" s="60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</row>
    <row r="96" spans="1:105" s="1" customFormat="1" ht="15" customHeight="1" hidden="1">
      <c r="A96" s="58"/>
      <c r="B96" s="58"/>
      <c r="C96" s="58"/>
      <c r="D96" s="58"/>
      <c r="E96" s="58"/>
      <c r="F96" s="58"/>
      <c r="G96" s="58"/>
      <c r="H96" s="59" t="s">
        <v>115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 t="s">
        <v>75</v>
      </c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2"/>
      <c r="AZ96" s="60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2"/>
      <c r="BT96" s="60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2"/>
      <c r="CK96" s="60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</row>
    <row r="97" spans="1:105" s="1" customFormat="1" ht="15" customHeight="1" hidden="1">
      <c r="A97" s="58"/>
      <c r="B97" s="58"/>
      <c r="C97" s="58"/>
      <c r="D97" s="58"/>
      <c r="E97" s="58"/>
      <c r="F97" s="58"/>
      <c r="G97" s="58"/>
      <c r="H97" s="59" t="s">
        <v>116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 t="s">
        <v>75</v>
      </c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2"/>
      <c r="AZ97" s="60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2"/>
      <c r="BT97" s="60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2"/>
      <c r="CK97" s="60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</row>
    <row r="98" spans="1:105" s="1" customFormat="1" ht="15" customHeight="1" hidden="1">
      <c r="A98" s="58" t="s">
        <v>130</v>
      </c>
      <c r="B98" s="58"/>
      <c r="C98" s="58"/>
      <c r="D98" s="58"/>
      <c r="E98" s="58"/>
      <c r="F98" s="58"/>
      <c r="G98" s="58"/>
      <c r="H98" s="59" t="s">
        <v>118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 t="s">
        <v>75</v>
      </c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2"/>
      <c r="AZ98" s="60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2"/>
      <c r="BT98" s="60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2"/>
      <c r="CK98" s="60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</row>
    <row r="99" spans="1:105" s="1" customFormat="1" ht="15" customHeight="1" hidden="1">
      <c r="A99" s="58"/>
      <c r="B99" s="58"/>
      <c r="C99" s="58"/>
      <c r="D99" s="58"/>
      <c r="E99" s="58"/>
      <c r="F99" s="58"/>
      <c r="G99" s="58"/>
      <c r="H99" s="59" t="s">
        <v>115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 t="s">
        <v>75</v>
      </c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2"/>
      <c r="AZ99" s="60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2"/>
      <c r="BT99" s="60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2"/>
      <c r="CK99" s="60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</row>
    <row r="100" spans="1:105" s="1" customFormat="1" ht="15" customHeight="1" hidden="1">
      <c r="A100" s="58"/>
      <c r="B100" s="58"/>
      <c r="C100" s="58"/>
      <c r="D100" s="58"/>
      <c r="E100" s="58"/>
      <c r="F100" s="58"/>
      <c r="G100" s="58"/>
      <c r="H100" s="59" t="s">
        <v>116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 t="s">
        <v>75</v>
      </c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2"/>
      <c r="AZ100" s="60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2"/>
      <c r="BT100" s="60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2"/>
      <c r="CK100" s="60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</row>
    <row r="101" spans="1:105" s="1" customFormat="1" ht="120" customHeight="1" hidden="1">
      <c r="A101" s="58" t="s">
        <v>131</v>
      </c>
      <c r="B101" s="58"/>
      <c r="C101" s="58"/>
      <c r="D101" s="58"/>
      <c r="E101" s="58"/>
      <c r="F101" s="58"/>
      <c r="G101" s="58"/>
      <c r="H101" s="59" t="s">
        <v>132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 t="s">
        <v>75</v>
      </c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2"/>
      <c r="AZ101" s="60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2"/>
      <c r="BT101" s="60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2"/>
      <c r="CK101" s="60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</row>
    <row r="102" spans="1:105" s="1" customFormat="1" ht="27.75" customHeight="1" hidden="1">
      <c r="A102" s="58" t="s">
        <v>133</v>
      </c>
      <c r="B102" s="58"/>
      <c r="C102" s="58"/>
      <c r="D102" s="58"/>
      <c r="E102" s="58"/>
      <c r="F102" s="58"/>
      <c r="G102" s="58"/>
      <c r="H102" s="59" t="s">
        <v>114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 t="s">
        <v>75</v>
      </c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2"/>
      <c r="AZ102" s="60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2"/>
      <c r="BT102" s="60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2"/>
      <c r="CK102" s="60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</row>
    <row r="103" spans="1:105" s="1" customFormat="1" ht="15" customHeight="1" hidden="1">
      <c r="A103" s="58"/>
      <c r="B103" s="58"/>
      <c r="C103" s="58"/>
      <c r="D103" s="58"/>
      <c r="E103" s="58"/>
      <c r="F103" s="58"/>
      <c r="G103" s="58"/>
      <c r="H103" s="59" t="s">
        <v>115</v>
      </c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 t="s">
        <v>75</v>
      </c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2"/>
      <c r="AZ103" s="60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2"/>
      <c r="BT103" s="60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2"/>
      <c r="CK103" s="60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</row>
    <row r="104" spans="1:105" s="1" customFormat="1" ht="15" customHeight="1" hidden="1">
      <c r="A104" s="58"/>
      <c r="B104" s="58"/>
      <c r="C104" s="58"/>
      <c r="D104" s="58"/>
      <c r="E104" s="58"/>
      <c r="F104" s="58"/>
      <c r="G104" s="58"/>
      <c r="H104" s="59" t="s">
        <v>116</v>
      </c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 t="s">
        <v>75</v>
      </c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2"/>
      <c r="AZ104" s="60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2"/>
      <c r="BT104" s="60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2"/>
      <c r="CK104" s="60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</row>
    <row r="105" spans="1:105" s="1" customFormat="1" ht="15" customHeight="1" hidden="1">
      <c r="A105" s="58" t="s">
        <v>134</v>
      </c>
      <c r="B105" s="58"/>
      <c r="C105" s="58"/>
      <c r="D105" s="58"/>
      <c r="E105" s="58"/>
      <c r="F105" s="58"/>
      <c r="G105" s="58"/>
      <c r="H105" s="59" t="s">
        <v>118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 t="s">
        <v>75</v>
      </c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2"/>
      <c r="AZ105" s="60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2"/>
      <c r="BT105" s="60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2"/>
      <c r="CK105" s="60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</row>
    <row r="106" spans="1:105" s="1" customFormat="1" ht="15" customHeight="1" hidden="1">
      <c r="A106" s="58"/>
      <c r="B106" s="58"/>
      <c r="C106" s="58"/>
      <c r="D106" s="58"/>
      <c r="E106" s="58"/>
      <c r="F106" s="58"/>
      <c r="G106" s="58"/>
      <c r="H106" s="59" t="s">
        <v>115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 t="s">
        <v>75</v>
      </c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2"/>
      <c r="AZ106" s="60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2"/>
      <c r="BT106" s="60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2"/>
      <c r="CK106" s="60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</row>
    <row r="107" spans="1:105" s="1" customFormat="1" ht="15" customHeight="1" hidden="1">
      <c r="A107" s="58"/>
      <c r="B107" s="58"/>
      <c r="C107" s="58"/>
      <c r="D107" s="58"/>
      <c r="E107" s="58"/>
      <c r="F107" s="58"/>
      <c r="G107" s="58"/>
      <c r="H107" s="59" t="s">
        <v>116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 t="s">
        <v>75</v>
      </c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2"/>
      <c r="AZ107" s="60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2"/>
      <c r="BT107" s="60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2"/>
      <c r="CK107" s="60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</row>
    <row r="108" spans="1:105" s="1" customFormat="1" ht="27.75" customHeight="1" hidden="1">
      <c r="A108" s="58" t="s">
        <v>135</v>
      </c>
      <c r="B108" s="58"/>
      <c r="C108" s="58"/>
      <c r="D108" s="58"/>
      <c r="E108" s="58"/>
      <c r="F108" s="58"/>
      <c r="G108" s="58"/>
      <c r="H108" s="59" t="s">
        <v>136</v>
      </c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 t="s">
        <v>75</v>
      </c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2"/>
      <c r="AZ108" s="60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2"/>
      <c r="BT108" s="60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2"/>
      <c r="CK108" s="60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</row>
    <row r="109" spans="1:105" s="1" customFormat="1" ht="27.75" customHeight="1" hidden="1">
      <c r="A109" s="58" t="s">
        <v>137</v>
      </c>
      <c r="B109" s="58"/>
      <c r="C109" s="58"/>
      <c r="D109" s="58"/>
      <c r="E109" s="58"/>
      <c r="F109" s="58"/>
      <c r="G109" s="58"/>
      <c r="H109" s="59" t="s">
        <v>114</v>
      </c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 t="s">
        <v>75</v>
      </c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2"/>
      <c r="AZ109" s="60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2"/>
      <c r="BT109" s="60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2"/>
      <c r="CK109" s="60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</row>
    <row r="110" spans="1:105" s="1" customFormat="1" ht="15" customHeight="1" hidden="1">
      <c r="A110" s="58"/>
      <c r="B110" s="58"/>
      <c r="C110" s="58"/>
      <c r="D110" s="58"/>
      <c r="E110" s="58"/>
      <c r="F110" s="58"/>
      <c r="G110" s="58"/>
      <c r="H110" s="59" t="s">
        <v>115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 t="s">
        <v>75</v>
      </c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2"/>
      <c r="AZ110" s="60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2"/>
      <c r="BT110" s="60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2"/>
      <c r="CK110" s="60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</row>
    <row r="111" spans="1:105" s="1" customFormat="1" ht="15" customHeight="1" hidden="1">
      <c r="A111" s="58"/>
      <c r="B111" s="58"/>
      <c r="C111" s="58"/>
      <c r="D111" s="58"/>
      <c r="E111" s="58"/>
      <c r="F111" s="58"/>
      <c r="G111" s="58"/>
      <c r="H111" s="59" t="s">
        <v>116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 t="s">
        <v>75</v>
      </c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2"/>
      <c r="AZ111" s="60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2"/>
      <c r="BT111" s="60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2"/>
      <c r="CK111" s="60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</row>
    <row r="112" spans="1:105" s="1" customFormat="1" ht="15" customHeight="1" hidden="1">
      <c r="A112" s="58" t="s">
        <v>138</v>
      </c>
      <c r="B112" s="58"/>
      <c r="C112" s="58"/>
      <c r="D112" s="58"/>
      <c r="E112" s="58"/>
      <c r="F112" s="58"/>
      <c r="G112" s="58"/>
      <c r="H112" s="59" t="s">
        <v>118</v>
      </c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 t="s">
        <v>75</v>
      </c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2"/>
      <c r="AZ112" s="60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2"/>
      <c r="BT112" s="60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2"/>
      <c r="CK112" s="60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</row>
    <row r="113" spans="1:105" s="1" customFormat="1" ht="15" customHeight="1" hidden="1">
      <c r="A113" s="58"/>
      <c r="B113" s="58"/>
      <c r="C113" s="58"/>
      <c r="D113" s="58"/>
      <c r="E113" s="58"/>
      <c r="F113" s="58"/>
      <c r="G113" s="58"/>
      <c r="H113" s="59" t="s">
        <v>115</v>
      </c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 t="s">
        <v>75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2"/>
      <c r="AZ113" s="60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2"/>
      <c r="BT113" s="60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2"/>
      <c r="CK113" s="60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</row>
    <row r="114" spans="1:105" s="1" customFormat="1" ht="15" customHeight="1" hidden="1">
      <c r="A114" s="58"/>
      <c r="B114" s="58"/>
      <c r="C114" s="58"/>
      <c r="D114" s="58"/>
      <c r="E114" s="58"/>
      <c r="F114" s="58"/>
      <c r="G114" s="58"/>
      <c r="H114" s="59" t="s">
        <v>116</v>
      </c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 t="s">
        <v>75</v>
      </c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2"/>
      <c r="AZ114" s="60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2"/>
      <c r="BT114" s="60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2"/>
      <c r="CK114" s="60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</row>
    <row r="115" spans="1:105" s="1" customFormat="1" ht="27.75" customHeight="1" hidden="1">
      <c r="A115" s="58" t="s">
        <v>139</v>
      </c>
      <c r="B115" s="58"/>
      <c r="C115" s="58"/>
      <c r="D115" s="58"/>
      <c r="E115" s="58"/>
      <c r="F115" s="58"/>
      <c r="G115" s="58"/>
      <c r="H115" s="59" t="s">
        <v>140</v>
      </c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 t="s">
        <v>75</v>
      </c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2"/>
      <c r="AZ115" s="60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2"/>
      <c r="BT115" s="60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2"/>
      <c r="CK115" s="60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</row>
    <row r="116" spans="1:105" s="1" customFormat="1" ht="27.75" customHeight="1" hidden="1">
      <c r="A116" s="58" t="s">
        <v>141</v>
      </c>
      <c r="B116" s="58"/>
      <c r="C116" s="58"/>
      <c r="D116" s="58"/>
      <c r="E116" s="58"/>
      <c r="F116" s="58"/>
      <c r="G116" s="58"/>
      <c r="H116" s="59" t="s">
        <v>114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 t="s">
        <v>75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2"/>
      <c r="AZ116" s="60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2"/>
      <c r="BT116" s="60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2"/>
      <c r="CK116" s="60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</row>
    <row r="117" spans="1:105" s="1" customFormat="1" ht="15" customHeight="1" hidden="1">
      <c r="A117" s="58"/>
      <c r="B117" s="58"/>
      <c r="C117" s="58"/>
      <c r="D117" s="58"/>
      <c r="E117" s="58"/>
      <c r="F117" s="58"/>
      <c r="G117" s="58"/>
      <c r="H117" s="59" t="s">
        <v>115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 t="s">
        <v>75</v>
      </c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2"/>
      <c r="AZ117" s="60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2"/>
      <c r="BT117" s="60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2"/>
      <c r="CK117" s="60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</row>
    <row r="118" spans="1:105" s="1" customFormat="1" ht="15" customHeight="1" hidden="1">
      <c r="A118" s="58"/>
      <c r="B118" s="58"/>
      <c r="C118" s="58"/>
      <c r="D118" s="58"/>
      <c r="E118" s="58"/>
      <c r="F118" s="58"/>
      <c r="G118" s="58"/>
      <c r="H118" s="59" t="s">
        <v>116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 t="s">
        <v>75</v>
      </c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2"/>
      <c r="AZ118" s="60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2"/>
      <c r="BT118" s="60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2"/>
      <c r="CK118" s="60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</row>
    <row r="119" spans="1:105" s="1" customFormat="1" ht="15" customHeight="1" hidden="1">
      <c r="A119" s="58" t="s">
        <v>142</v>
      </c>
      <c r="B119" s="58"/>
      <c r="C119" s="58"/>
      <c r="D119" s="58"/>
      <c r="E119" s="58"/>
      <c r="F119" s="58"/>
      <c r="G119" s="58"/>
      <c r="H119" s="59" t="s">
        <v>118</v>
      </c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 t="s">
        <v>75</v>
      </c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2"/>
      <c r="AZ119" s="60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2"/>
      <c r="BT119" s="60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2"/>
      <c r="CK119" s="60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</row>
    <row r="120" spans="1:105" s="1" customFormat="1" ht="15" customHeight="1" hidden="1">
      <c r="A120" s="58"/>
      <c r="B120" s="58"/>
      <c r="C120" s="58"/>
      <c r="D120" s="58"/>
      <c r="E120" s="58"/>
      <c r="F120" s="58"/>
      <c r="G120" s="58"/>
      <c r="H120" s="59" t="s">
        <v>115</v>
      </c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 t="s">
        <v>75</v>
      </c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2"/>
      <c r="AZ120" s="60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2"/>
      <c r="BT120" s="60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2"/>
      <c r="CK120" s="60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</row>
    <row r="121" spans="1:105" s="1" customFormat="1" ht="15" customHeight="1" hidden="1">
      <c r="A121" s="58"/>
      <c r="B121" s="58"/>
      <c r="C121" s="58"/>
      <c r="D121" s="58"/>
      <c r="E121" s="58"/>
      <c r="F121" s="58"/>
      <c r="G121" s="58"/>
      <c r="H121" s="59" t="s">
        <v>116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 t="s">
        <v>75</v>
      </c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2"/>
      <c r="AZ121" s="60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2"/>
      <c r="BT121" s="60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2"/>
      <c r="CK121" s="60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</row>
    <row r="122" spans="1:105" s="1" customFormat="1" ht="93" customHeight="1" hidden="1">
      <c r="A122" s="58" t="s">
        <v>2</v>
      </c>
      <c r="B122" s="58"/>
      <c r="C122" s="58"/>
      <c r="D122" s="58"/>
      <c r="E122" s="58"/>
      <c r="F122" s="58"/>
      <c r="G122" s="58"/>
      <c r="H122" s="59" t="s">
        <v>143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 t="s">
        <v>75</v>
      </c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2"/>
      <c r="AZ122" s="60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2"/>
      <c r="BT122" s="60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2"/>
      <c r="CK122" s="60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</row>
    <row r="123" spans="1:105" s="1" customFormat="1" ht="15" customHeight="1" hidden="1">
      <c r="A123" s="58"/>
      <c r="B123" s="58"/>
      <c r="C123" s="58"/>
      <c r="D123" s="58"/>
      <c r="E123" s="58"/>
      <c r="F123" s="58"/>
      <c r="G123" s="58"/>
      <c r="H123" s="59" t="s">
        <v>144</v>
      </c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 t="s">
        <v>75</v>
      </c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2"/>
      <c r="AZ123" s="60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2"/>
      <c r="BT123" s="60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2"/>
      <c r="CK123" s="60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</row>
    <row r="124" spans="1:105" s="1" customFormat="1" ht="15" customHeight="1" hidden="1">
      <c r="A124" s="58"/>
      <c r="B124" s="58"/>
      <c r="C124" s="58"/>
      <c r="D124" s="58"/>
      <c r="E124" s="58"/>
      <c r="F124" s="58"/>
      <c r="G124" s="58"/>
      <c r="H124" s="59" t="s">
        <v>115</v>
      </c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 t="s">
        <v>75</v>
      </c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2"/>
      <c r="AZ124" s="60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2"/>
      <c r="BT124" s="60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2"/>
      <c r="CK124" s="60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</row>
    <row r="125" spans="1:105" s="1" customFormat="1" ht="15" customHeight="1" hidden="1">
      <c r="A125" s="58"/>
      <c r="B125" s="58"/>
      <c r="C125" s="58"/>
      <c r="D125" s="58"/>
      <c r="E125" s="58"/>
      <c r="F125" s="58"/>
      <c r="G125" s="58"/>
      <c r="H125" s="59" t="s">
        <v>116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 t="s">
        <v>75</v>
      </c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2"/>
      <c r="AZ125" s="60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2"/>
      <c r="BT125" s="60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2"/>
      <c r="CK125" s="60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</row>
    <row r="126" spans="1:105" s="1" customFormat="1" ht="15" customHeight="1" hidden="1">
      <c r="A126" s="58"/>
      <c r="B126" s="58"/>
      <c r="C126" s="58"/>
      <c r="D126" s="58"/>
      <c r="E126" s="58"/>
      <c r="F126" s="58"/>
      <c r="G126" s="58"/>
      <c r="H126" s="59" t="s">
        <v>145</v>
      </c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 t="s">
        <v>75</v>
      </c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2"/>
      <c r="AZ126" s="60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2"/>
      <c r="BT126" s="60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2"/>
      <c r="CK126" s="60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</row>
    <row r="127" spans="1:105" s="1" customFormat="1" ht="15" customHeight="1" hidden="1">
      <c r="A127" s="58"/>
      <c r="B127" s="58"/>
      <c r="C127" s="58"/>
      <c r="D127" s="58"/>
      <c r="E127" s="58"/>
      <c r="F127" s="58"/>
      <c r="G127" s="58"/>
      <c r="H127" s="59" t="s">
        <v>115</v>
      </c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 t="s">
        <v>75</v>
      </c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2"/>
      <c r="AZ127" s="60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2"/>
      <c r="BT127" s="60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2"/>
      <c r="CK127" s="60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</row>
    <row r="128" spans="1:105" s="1" customFormat="1" ht="15" customHeight="1" hidden="1">
      <c r="A128" s="58"/>
      <c r="B128" s="58"/>
      <c r="C128" s="58"/>
      <c r="D128" s="58"/>
      <c r="E128" s="58"/>
      <c r="F128" s="58"/>
      <c r="G128" s="58"/>
      <c r="H128" s="59" t="s">
        <v>116</v>
      </c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 t="s">
        <v>75</v>
      </c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2"/>
      <c r="AZ128" s="60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2"/>
      <c r="BT128" s="60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2"/>
      <c r="CK128" s="60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</row>
    <row r="129" spans="1:105" s="1" customFormat="1" ht="15" customHeight="1" hidden="1">
      <c r="A129" s="58"/>
      <c r="B129" s="58"/>
      <c r="C129" s="58"/>
      <c r="D129" s="58"/>
      <c r="E129" s="58"/>
      <c r="F129" s="58"/>
      <c r="G129" s="58"/>
      <c r="H129" s="59" t="s">
        <v>146</v>
      </c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 t="s">
        <v>75</v>
      </c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2"/>
      <c r="AZ129" s="60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2"/>
      <c r="BT129" s="60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2"/>
      <c r="CK129" s="60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</row>
    <row r="130" spans="1:105" s="1" customFormat="1" ht="15" customHeight="1" hidden="1">
      <c r="A130" s="58"/>
      <c r="B130" s="58"/>
      <c r="C130" s="58"/>
      <c r="D130" s="58"/>
      <c r="E130" s="58"/>
      <c r="F130" s="58"/>
      <c r="G130" s="58"/>
      <c r="H130" s="59" t="s">
        <v>115</v>
      </c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 t="s">
        <v>75</v>
      </c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2"/>
      <c r="AZ130" s="60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2"/>
      <c r="BT130" s="60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2"/>
      <c r="CK130" s="60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</row>
    <row r="131" spans="1:105" s="1" customFormat="1" ht="15" customHeight="1" hidden="1">
      <c r="A131" s="58"/>
      <c r="B131" s="58"/>
      <c r="C131" s="58"/>
      <c r="D131" s="58"/>
      <c r="E131" s="58"/>
      <c r="F131" s="58"/>
      <c r="G131" s="58"/>
      <c r="H131" s="59" t="s">
        <v>116</v>
      </c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 t="s">
        <v>75</v>
      </c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2"/>
      <c r="AZ131" s="60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2"/>
      <c r="BT131" s="60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2"/>
      <c r="CK131" s="60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</row>
    <row r="132" spans="1:105" s="1" customFormat="1" ht="79.5" customHeight="1" hidden="1">
      <c r="A132" s="58" t="s">
        <v>3</v>
      </c>
      <c r="B132" s="58"/>
      <c r="C132" s="58"/>
      <c r="D132" s="58"/>
      <c r="E132" s="58"/>
      <c r="F132" s="58"/>
      <c r="G132" s="58"/>
      <c r="H132" s="59" t="s">
        <v>147</v>
      </c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 t="s">
        <v>75</v>
      </c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2"/>
      <c r="AZ132" s="60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2"/>
      <c r="BT132" s="60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2"/>
      <c r="CK132" s="60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</row>
    <row r="133" spans="1:105" s="1" customFormat="1" ht="15" customHeight="1" hidden="1">
      <c r="A133" s="58"/>
      <c r="B133" s="58"/>
      <c r="C133" s="58"/>
      <c r="D133" s="58"/>
      <c r="E133" s="58"/>
      <c r="F133" s="58"/>
      <c r="G133" s="58"/>
      <c r="H133" s="59" t="s">
        <v>148</v>
      </c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 t="s">
        <v>75</v>
      </c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2"/>
      <c r="AZ133" s="60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2"/>
      <c r="BT133" s="60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2"/>
      <c r="CK133" s="60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</row>
    <row r="134" spans="1:105" s="1" customFormat="1" ht="15" customHeight="1" hidden="1">
      <c r="A134" s="58"/>
      <c r="B134" s="58"/>
      <c r="C134" s="58"/>
      <c r="D134" s="58"/>
      <c r="E134" s="58"/>
      <c r="F134" s="58"/>
      <c r="G134" s="58"/>
      <c r="H134" s="59" t="s">
        <v>149</v>
      </c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 t="s">
        <v>75</v>
      </c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2"/>
      <c r="AZ134" s="60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2"/>
      <c r="BT134" s="60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2"/>
      <c r="CK134" s="60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</row>
    <row r="135" spans="1:105" s="1" customFormat="1" ht="27.75" customHeight="1" hidden="1">
      <c r="A135" s="58" t="s">
        <v>5</v>
      </c>
      <c r="B135" s="58"/>
      <c r="C135" s="58"/>
      <c r="D135" s="58"/>
      <c r="E135" s="58"/>
      <c r="F135" s="58"/>
      <c r="G135" s="58"/>
      <c r="H135" s="59" t="s">
        <v>150</v>
      </c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2"/>
      <c r="AZ135" s="60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2"/>
      <c r="BT135" s="60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2"/>
      <c r="CK135" s="60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</row>
    <row r="136" spans="1:105" s="1" customFormat="1" ht="15" customHeight="1" hidden="1">
      <c r="A136" s="58"/>
      <c r="B136" s="58"/>
      <c r="C136" s="58"/>
      <c r="D136" s="58"/>
      <c r="E136" s="58"/>
      <c r="F136" s="58"/>
      <c r="G136" s="58"/>
      <c r="H136" s="59" t="s">
        <v>49</v>
      </c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2"/>
      <c r="AZ136" s="60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2"/>
      <c r="BT136" s="60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2"/>
      <c r="CK136" s="60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</row>
    <row r="137" spans="1:105" s="1" customFormat="1" ht="40.5" customHeight="1" hidden="1">
      <c r="A137" s="58" t="s">
        <v>6</v>
      </c>
      <c r="B137" s="58"/>
      <c r="C137" s="58"/>
      <c r="D137" s="58"/>
      <c r="E137" s="58"/>
      <c r="F137" s="58"/>
      <c r="G137" s="58"/>
      <c r="H137" s="59" t="s">
        <v>151</v>
      </c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 t="s">
        <v>152</v>
      </c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2"/>
      <c r="AZ137" s="60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2"/>
      <c r="BT137" s="60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2"/>
      <c r="CK137" s="60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</row>
    <row r="138" spans="1:105" s="1" customFormat="1" ht="93" customHeight="1" hidden="1">
      <c r="A138" s="58" t="s">
        <v>40</v>
      </c>
      <c r="B138" s="58"/>
      <c r="C138" s="58"/>
      <c r="D138" s="58"/>
      <c r="E138" s="58"/>
      <c r="F138" s="58"/>
      <c r="G138" s="58"/>
      <c r="H138" s="59" t="s">
        <v>153</v>
      </c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 t="s">
        <v>152</v>
      </c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2"/>
      <c r="AZ138" s="60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2"/>
      <c r="BT138" s="60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2"/>
      <c r="CK138" s="60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</row>
    <row r="139" spans="1:105" s="1" customFormat="1" ht="15" customHeight="1" hidden="1">
      <c r="A139" s="58"/>
      <c r="B139" s="58"/>
      <c r="C139" s="58"/>
      <c r="D139" s="58"/>
      <c r="E139" s="58"/>
      <c r="F139" s="58"/>
      <c r="G139" s="58"/>
      <c r="H139" s="59" t="s">
        <v>144</v>
      </c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 t="s">
        <v>152</v>
      </c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2"/>
      <c r="AZ139" s="60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2"/>
      <c r="BT139" s="60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2"/>
      <c r="CK139" s="60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</row>
    <row r="140" spans="1:105" s="1" customFormat="1" ht="15" customHeight="1" hidden="1">
      <c r="A140" s="58"/>
      <c r="B140" s="58"/>
      <c r="C140" s="58"/>
      <c r="D140" s="58"/>
      <c r="E140" s="58"/>
      <c r="F140" s="58"/>
      <c r="G140" s="58"/>
      <c r="H140" s="59" t="s">
        <v>145</v>
      </c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 t="s">
        <v>152</v>
      </c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2"/>
      <c r="AZ140" s="60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2"/>
      <c r="BT140" s="60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2"/>
      <c r="CK140" s="60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</row>
    <row r="141" spans="1:105" s="1" customFormat="1" ht="15" customHeight="1" hidden="1">
      <c r="A141" s="58"/>
      <c r="B141" s="58"/>
      <c r="C141" s="58"/>
      <c r="D141" s="58"/>
      <c r="E141" s="58"/>
      <c r="F141" s="58"/>
      <c r="G141" s="58"/>
      <c r="H141" s="59" t="s">
        <v>146</v>
      </c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 t="s">
        <v>152</v>
      </c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2"/>
      <c r="AZ141" s="60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2"/>
      <c r="BT141" s="60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2"/>
      <c r="CK141" s="60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</row>
    <row r="142" spans="1:105" s="1" customFormat="1" ht="78" customHeight="1" hidden="1">
      <c r="A142" s="58" t="s">
        <v>41</v>
      </c>
      <c r="B142" s="58"/>
      <c r="C142" s="58"/>
      <c r="D142" s="58"/>
      <c r="E142" s="58"/>
      <c r="F142" s="58"/>
      <c r="G142" s="58"/>
      <c r="H142" s="59" t="s">
        <v>154</v>
      </c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 t="s">
        <v>152</v>
      </c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2"/>
      <c r="AZ142" s="60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2"/>
      <c r="BT142" s="60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2"/>
      <c r="CK142" s="60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</row>
    <row r="143" spans="1:105" s="1" customFormat="1" ht="40.5" customHeight="1" hidden="1">
      <c r="A143" s="58" t="s">
        <v>7</v>
      </c>
      <c r="B143" s="58"/>
      <c r="C143" s="58"/>
      <c r="D143" s="58"/>
      <c r="E143" s="58"/>
      <c r="F143" s="58"/>
      <c r="G143" s="58"/>
      <c r="H143" s="59" t="s">
        <v>155</v>
      </c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2"/>
      <c r="AZ143" s="60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2"/>
      <c r="BT143" s="60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2"/>
      <c r="CK143" s="60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</row>
    <row r="144" spans="1:105" s="1" customFormat="1" ht="15" customHeight="1" hidden="1">
      <c r="A144" s="58"/>
      <c r="B144" s="58"/>
      <c r="C144" s="58"/>
      <c r="D144" s="58"/>
      <c r="E144" s="58"/>
      <c r="F144" s="58"/>
      <c r="G144" s="58"/>
      <c r="H144" s="59" t="s">
        <v>49</v>
      </c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2"/>
      <c r="AZ144" s="60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2"/>
      <c r="BT144" s="60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2"/>
      <c r="CK144" s="60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</row>
    <row r="145" spans="1:105" s="1" customFormat="1" ht="40.5" customHeight="1" hidden="1">
      <c r="A145" s="58" t="s">
        <v>8</v>
      </c>
      <c r="B145" s="58"/>
      <c r="C145" s="58"/>
      <c r="D145" s="58"/>
      <c r="E145" s="58"/>
      <c r="F145" s="58"/>
      <c r="G145" s="58"/>
      <c r="H145" s="59" t="s">
        <v>156</v>
      </c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 t="s">
        <v>157</v>
      </c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2"/>
      <c r="AZ145" s="60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2"/>
      <c r="BT145" s="60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2"/>
      <c r="CK145" s="60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</row>
    <row r="146" spans="1:105" s="1" customFormat="1" ht="93" customHeight="1" hidden="1">
      <c r="A146" s="58" t="s">
        <v>10</v>
      </c>
      <c r="B146" s="58"/>
      <c r="C146" s="58"/>
      <c r="D146" s="58"/>
      <c r="E146" s="58"/>
      <c r="F146" s="58"/>
      <c r="G146" s="58"/>
      <c r="H146" s="59" t="s">
        <v>158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 t="s">
        <v>157</v>
      </c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2"/>
      <c r="AZ146" s="60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2"/>
      <c r="BT146" s="60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2"/>
      <c r="CK146" s="60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</row>
    <row r="147" spans="1:105" s="1" customFormat="1" ht="15" customHeight="1" hidden="1">
      <c r="A147" s="58"/>
      <c r="B147" s="58"/>
      <c r="C147" s="58"/>
      <c r="D147" s="58"/>
      <c r="E147" s="58"/>
      <c r="F147" s="58"/>
      <c r="G147" s="58"/>
      <c r="H147" s="59" t="s">
        <v>144</v>
      </c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 t="s">
        <v>157</v>
      </c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2"/>
      <c r="AZ147" s="60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2"/>
      <c r="BT147" s="60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2"/>
      <c r="CK147" s="60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</row>
    <row r="148" spans="1:105" s="1" customFormat="1" ht="15" customHeight="1" hidden="1">
      <c r="A148" s="58"/>
      <c r="B148" s="58"/>
      <c r="C148" s="58"/>
      <c r="D148" s="58"/>
      <c r="E148" s="58"/>
      <c r="F148" s="58"/>
      <c r="G148" s="58"/>
      <c r="H148" s="59" t="s">
        <v>145</v>
      </c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 t="s">
        <v>157</v>
      </c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2"/>
      <c r="AZ148" s="60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2"/>
      <c r="BT148" s="60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2"/>
      <c r="CK148" s="60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</row>
    <row r="149" spans="1:105" s="1" customFormat="1" ht="15" customHeight="1" hidden="1">
      <c r="A149" s="58"/>
      <c r="B149" s="58"/>
      <c r="C149" s="58"/>
      <c r="D149" s="58"/>
      <c r="E149" s="58"/>
      <c r="F149" s="58"/>
      <c r="G149" s="58"/>
      <c r="H149" s="59" t="s">
        <v>146</v>
      </c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 t="s">
        <v>157</v>
      </c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2"/>
      <c r="AZ149" s="60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2"/>
      <c r="BT149" s="60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2"/>
      <c r="CK149" s="60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</row>
    <row r="150" spans="1:105" s="1" customFormat="1" ht="27.75" customHeight="1" hidden="1">
      <c r="A150" s="58" t="s">
        <v>12</v>
      </c>
      <c r="B150" s="58"/>
      <c r="C150" s="58"/>
      <c r="D150" s="58"/>
      <c r="E150" s="58"/>
      <c r="F150" s="58"/>
      <c r="G150" s="58"/>
      <c r="H150" s="59" t="s">
        <v>159</v>
      </c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 t="s">
        <v>157</v>
      </c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2"/>
      <c r="AZ150" s="60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2"/>
      <c r="BT150" s="60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2"/>
      <c r="CK150" s="60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</row>
    <row r="151" spans="1:105" s="1" customFormat="1" ht="40.5" customHeight="1" hidden="1">
      <c r="A151" s="58" t="s">
        <v>16</v>
      </c>
      <c r="B151" s="58"/>
      <c r="C151" s="58"/>
      <c r="D151" s="58"/>
      <c r="E151" s="58"/>
      <c r="F151" s="58"/>
      <c r="G151" s="58"/>
      <c r="H151" s="59" t="s">
        <v>160</v>
      </c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 t="s">
        <v>62</v>
      </c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2"/>
      <c r="AZ151" s="60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2"/>
      <c r="BT151" s="60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2"/>
      <c r="CK151" s="60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</row>
    <row r="152" spans="1:105" s="1" customFormat="1" ht="54" customHeight="1" hidden="1">
      <c r="A152" s="58" t="s">
        <v>43</v>
      </c>
      <c r="B152" s="58"/>
      <c r="C152" s="58"/>
      <c r="D152" s="58"/>
      <c r="E152" s="58"/>
      <c r="F152" s="58"/>
      <c r="G152" s="58"/>
      <c r="H152" s="59" t="s">
        <v>101</v>
      </c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2"/>
      <c r="AZ152" s="60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2"/>
      <c r="BT152" s="60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2"/>
      <c r="CK152" s="60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</row>
    <row r="153" spans="1:105" s="1" customFormat="1" ht="27.75" customHeight="1" hidden="1">
      <c r="A153" s="58" t="s">
        <v>44</v>
      </c>
      <c r="B153" s="58"/>
      <c r="C153" s="58"/>
      <c r="D153" s="58"/>
      <c r="E153" s="58"/>
      <c r="F153" s="58"/>
      <c r="G153" s="58"/>
      <c r="H153" s="59" t="s">
        <v>102</v>
      </c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 t="s">
        <v>103</v>
      </c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2"/>
      <c r="AZ153" s="60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2"/>
      <c r="BT153" s="60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2"/>
      <c r="CK153" s="60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</row>
    <row r="154" spans="1:105" s="1" customFormat="1" ht="27.75" customHeight="1" hidden="1">
      <c r="A154" s="58" t="s">
        <v>45</v>
      </c>
      <c r="B154" s="58"/>
      <c r="C154" s="58"/>
      <c r="D154" s="58"/>
      <c r="E154" s="58"/>
      <c r="F154" s="58"/>
      <c r="G154" s="58"/>
      <c r="H154" s="59" t="s">
        <v>104</v>
      </c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 t="s">
        <v>105</v>
      </c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2"/>
      <c r="AZ154" s="60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2"/>
      <c r="BT154" s="60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2"/>
      <c r="CK154" s="60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</row>
    <row r="155" spans="1:105" s="1" customFormat="1" ht="40.5" customHeight="1" hidden="1">
      <c r="A155" s="58" t="s">
        <v>46</v>
      </c>
      <c r="B155" s="58"/>
      <c r="C155" s="58"/>
      <c r="D155" s="58"/>
      <c r="E155" s="58"/>
      <c r="F155" s="58"/>
      <c r="G155" s="58"/>
      <c r="H155" s="59" t="s">
        <v>106</v>
      </c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2"/>
      <c r="AZ155" s="60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2"/>
      <c r="BT155" s="60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2"/>
      <c r="CK155" s="60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</row>
    <row r="156" spans="1:105" s="1" customFormat="1" ht="27.75" customHeight="1" hidden="1">
      <c r="A156" s="58" t="s">
        <v>108</v>
      </c>
      <c r="B156" s="58"/>
      <c r="C156" s="58"/>
      <c r="D156" s="58"/>
      <c r="E156" s="58"/>
      <c r="F156" s="58"/>
      <c r="G156" s="58"/>
      <c r="H156" s="59" t="s">
        <v>161</v>
      </c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 t="s">
        <v>62</v>
      </c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2"/>
      <c r="AZ156" s="60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2"/>
      <c r="BT156" s="60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2"/>
      <c r="CK156" s="60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</row>
    <row r="157" spans="1:105" s="1" customFormat="1" ht="27.75" customHeight="1" hidden="1">
      <c r="A157" s="58" t="s">
        <v>162</v>
      </c>
      <c r="B157" s="58"/>
      <c r="C157" s="58"/>
      <c r="D157" s="58"/>
      <c r="E157" s="58"/>
      <c r="F157" s="58"/>
      <c r="G157" s="58"/>
      <c r="H157" s="59" t="s">
        <v>163</v>
      </c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 t="s">
        <v>62</v>
      </c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2"/>
      <c r="AZ157" s="60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2"/>
      <c r="BT157" s="60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2"/>
      <c r="CK157" s="60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</row>
    <row r="158" spans="1:105" s="1" customFormat="1" ht="27.75" customHeight="1" hidden="1">
      <c r="A158" s="58" t="s">
        <v>164</v>
      </c>
      <c r="B158" s="58"/>
      <c r="C158" s="58"/>
      <c r="D158" s="58"/>
      <c r="E158" s="58"/>
      <c r="F158" s="58"/>
      <c r="G158" s="58"/>
      <c r="H158" s="59" t="s">
        <v>165</v>
      </c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 t="s">
        <v>62</v>
      </c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2"/>
      <c r="AZ158" s="60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2"/>
      <c r="BT158" s="60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2"/>
      <c r="CK158" s="60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</row>
    <row r="159" spans="1:105" s="1" customFormat="1" ht="15" customHeight="1" hidden="1">
      <c r="A159" s="58" t="s">
        <v>166</v>
      </c>
      <c r="B159" s="58"/>
      <c r="C159" s="58"/>
      <c r="D159" s="58"/>
      <c r="E159" s="58"/>
      <c r="F159" s="58"/>
      <c r="G159" s="58"/>
      <c r="H159" s="59" t="s">
        <v>65</v>
      </c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 t="s">
        <v>62</v>
      </c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2"/>
      <c r="AZ159" s="60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2"/>
      <c r="BT159" s="60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2"/>
      <c r="CK159" s="60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</row>
    <row r="160" spans="1:105" s="1" customFormat="1" ht="54" customHeight="1" hidden="1">
      <c r="A160" s="58" t="s">
        <v>167</v>
      </c>
      <c r="B160" s="58"/>
      <c r="C160" s="58"/>
      <c r="D160" s="58"/>
      <c r="E160" s="58"/>
      <c r="F160" s="58"/>
      <c r="G160" s="58"/>
      <c r="H160" s="59" t="s">
        <v>168</v>
      </c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 t="s">
        <v>169</v>
      </c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2"/>
      <c r="AZ160" s="60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2"/>
      <c r="BT160" s="60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2"/>
      <c r="CK160" s="60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</row>
    <row r="161" spans="1:105" s="1" customFormat="1" ht="79.5" customHeight="1" hidden="1">
      <c r="A161" s="58" t="s">
        <v>170</v>
      </c>
      <c r="B161" s="58"/>
      <c r="C161" s="58"/>
      <c r="D161" s="58"/>
      <c r="E161" s="58"/>
      <c r="F161" s="58"/>
      <c r="G161" s="58"/>
      <c r="H161" s="59" t="s">
        <v>171</v>
      </c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2"/>
      <c r="AZ161" s="60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2"/>
      <c r="BT161" s="60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2"/>
      <c r="CK161" s="60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</row>
    <row r="162" spans="1:105" s="1" customFormat="1" ht="13.5" hidden="1">
      <c r="A162" s="57" t="s">
        <v>172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</row>
    <row r="163" spans="1:105" s="1" customFormat="1" ht="15" customHeight="1" hidden="1">
      <c r="A163" s="58" t="s">
        <v>0</v>
      </c>
      <c r="B163" s="58"/>
      <c r="C163" s="58"/>
      <c r="D163" s="58"/>
      <c r="E163" s="58"/>
      <c r="F163" s="58"/>
      <c r="G163" s="58"/>
      <c r="H163" s="59" t="s">
        <v>173</v>
      </c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 t="s">
        <v>9</v>
      </c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2"/>
      <c r="AZ163" s="60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2"/>
      <c r="BT163" s="60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2"/>
      <c r="CK163" s="60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</row>
    <row r="164" spans="1:105" s="1" customFormat="1" ht="93" customHeight="1" hidden="1">
      <c r="A164" s="58" t="s">
        <v>5</v>
      </c>
      <c r="B164" s="58"/>
      <c r="C164" s="58"/>
      <c r="D164" s="58"/>
      <c r="E164" s="58"/>
      <c r="F164" s="58"/>
      <c r="G164" s="58"/>
      <c r="H164" s="59" t="s">
        <v>174</v>
      </c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 t="s">
        <v>9</v>
      </c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2"/>
      <c r="AZ164" s="60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2"/>
      <c r="BT164" s="60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2"/>
      <c r="CK164" s="60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</row>
    <row r="165" spans="1:105" s="1" customFormat="1" ht="27.75" customHeight="1" hidden="1">
      <c r="A165" s="58" t="s">
        <v>7</v>
      </c>
      <c r="B165" s="58"/>
      <c r="C165" s="58"/>
      <c r="D165" s="58"/>
      <c r="E165" s="58"/>
      <c r="F165" s="58"/>
      <c r="G165" s="58"/>
      <c r="H165" s="59" t="s">
        <v>175</v>
      </c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 t="s">
        <v>176</v>
      </c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2"/>
      <c r="AZ165" s="60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2"/>
      <c r="BT165" s="60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2"/>
      <c r="CK165" s="60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</row>
    <row r="166" spans="1:105" s="1" customFormat="1" ht="27.75" customHeight="1" hidden="1">
      <c r="A166" s="58" t="s">
        <v>12</v>
      </c>
      <c r="B166" s="58"/>
      <c r="C166" s="58"/>
      <c r="D166" s="58"/>
      <c r="E166" s="58"/>
      <c r="F166" s="58"/>
      <c r="G166" s="58"/>
      <c r="H166" s="59" t="s">
        <v>42</v>
      </c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 t="s">
        <v>176</v>
      </c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2"/>
      <c r="AZ166" s="60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2"/>
      <c r="BT166" s="60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2"/>
      <c r="CK166" s="60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</row>
    <row r="167" spans="1:105" s="1" customFormat="1" ht="27.75" customHeight="1" hidden="1">
      <c r="A167" s="58" t="s">
        <v>16</v>
      </c>
      <c r="B167" s="58"/>
      <c r="C167" s="58"/>
      <c r="D167" s="58"/>
      <c r="E167" s="58"/>
      <c r="F167" s="58"/>
      <c r="G167" s="58"/>
      <c r="H167" s="59" t="s">
        <v>177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 t="s">
        <v>178</v>
      </c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2"/>
      <c r="AZ167" s="60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2"/>
      <c r="BT167" s="60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2"/>
      <c r="CK167" s="60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</row>
    <row r="168" spans="1:105" s="1" customFormat="1" ht="27.75" customHeight="1" hidden="1">
      <c r="A168" s="58" t="s">
        <v>43</v>
      </c>
      <c r="B168" s="58"/>
      <c r="C168" s="58"/>
      <c r="D168" s="58"/>
      <c r="E168" s="58"/>
      <c r="F168" s="58"/>
      <c r="G168" s="58"/>
      <c r="H168" s="59" t="s">
        <v>179</v>
      </c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 t="s">
        <v>178</v>
      </c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2"/>
      <c r="AZ168" s="60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2"/>
      <c r="BT168" s="60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2"/>
      <c r="CK168" s="60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</row>
    <row r="169" spans="1:105" s="1" customFormat="1" ht="27.75" customHeight="1" hidden="1">
      <c r="A169" s="58" t="s">
        <v>108</v>
      </c>
      <c r="B169" s="58"/>
      <c r="C169" s="58"/>
      <c r="D169" s="58"/>
      <c r="E169" s="58"/>
      <c r="F169" s="58"/>
      <c r="G169" s="58"/>
      <c r="H169" s="59" t="s">
        <v>180</v>
      </c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 t="s">
        <v>181</v>
      </c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2"/>
      <c r="AZ169" s="60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2"/>
      <c r="BT169" s="60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2"/>
      <c r="CK169" s="60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</row>
    <row r="170" spans="1:105" s="1" customFormat="1" ht="15" customHeight="1" hidden="1">
      <c r="A170" s="58"/>
      <c r="B170" s="58"/>
      <c r="C170" s="58"/>
      <c r="D170" s="58"/>
      <c r="E170" s="58"/>
      <c r="F170" s="58"/>
      <c r="G170" s="58"/>
      <c r="H170" s="59" t="s">
        <v>49</v>
      </c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2"/>
      <c r="AZ170" s="60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2"/>
      <c r="BT170" s="60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2"/>
      <c r="CK170" s="60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</row>
    <row r="171" spans="1:105" s="1" customFormat="1" ht="27.75" customHeight="1" hidden="1">
      <c r="A171" s="58" t="s">
        <v>182</v>
      </c>
      <c r="B171" s="58"/>
      <c r="C171" s="58"/>
      <c r="D171" s="58"/>
      <c r="E171" s="58"/>
      <c r="F171" s="58"/>
      <c r="G171" s="58"/>
      <c r="H171" s="59" t="s">
        <v>183</v>
      </c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 t="s">
        <v>181</v>
      </c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2"/>
      <c r="AZ171" s="60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2"/>
      <c r="BT171" s="60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2"/>
      <c r="CK171" s="60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</row>
    <row r="172" spans="1:105" s="1" customFormat="1" ht="27.75" customHeight="1" hidden="1">
      <c r="A172" s="58" t="s">
        <v>184</v>
      </c>
      <c r="B172" s="58"/>
      <c r="C172" s="58"/>
      <c r="D172" s="58"/>
      <c r="E172" s="58"/>
      <c r="F172" s="58"/>
      <c r="G172" s="58"/>
      <c r="H172" s="59" t="s">
        <v>185</v>
      </c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 t="s">
        <v>181</v>
      </c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2"/>
      <c r="AZ172" s="60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2"/>
      <c r="BT172" s="60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2"/>
      <c r="CK172" s="60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</row>
    <row r="173" spans="1:105" s="1" customFormat="1" ht="40.5" customHeight="1" hidden="1">
      <c r="A173" s="58" t="s">
        <v>186</v>
      </c>
      <c r="B173" s="58"/>
      <c r="C173" s="58"/>
      <c r="D173" s="58"/>
      <c r="E173" s="58"/>
      <c r="F173" s="58"/>
      <c r="G173" s="58"/>
      <c r="H173" s="59" t="s">
        <v>187</v>
      </c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 t="s">
        <v>181</v>
      </c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2"/>
      <c r="AZ173" s="60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2"/>
      <c r="BT173" s="60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2"/>
      <c r="CK173" s="60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</row>
    <row r="174" spans="1:105" s="1" customFormat="1" ht="15" customHeight="1" hidden="1">
      <c r="A174" s="58" t="s">
        <v>162</v>
      </c>
      <c r="B174" s="58"/>
      <c r="C174" s="58"/>
      <c r="D174" s="58"/>
      <c r="E174" s="58"/>
      <c r="F174" s="58"/>
      <c r="G174" s="58"/>
      <c r="H174" s="59" t="s">
        <v>188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2"/>
      <c r="AZ174" s="60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2"/>
      <c r="BT174" s="60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2"/>
      <c r="CK174" s="60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</row>
    <row r="175" spans="1:105" s="1" customFormat="1" ht="15" customHeight="1" hidden="1">
      <c r="A175" s="58"/>
      <c r="B175" s="58"/>
      <c r="C175" s="58"/>
      <c r="D175" s="58"/>
      <c r="E175" s="58"/>
      <c r="F175" s="58"/>
      <c r="G175" s="58"/>
      <c r="H175" s="59" t="s">
        <v>49</v>
      </c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2"/>
      <c r="AZ175" s="60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2"/>
      <c r="BT175" s="60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2"/>
      <c r="CK175" s="60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</row>
    <row r="176" spans="1:105" s="1" customFormat="1" ht="27.75" customHeight="1" hidden="1">
      <c r="A176" s="58" t="s">
        <v>189</v>
      </c>
      <c r="B176" s="58"/>
      <c r="C176" s="58"/>
      <c r="D176" s="58"/>
      <c r="E176" s="58"/>
      <c r="F176" s="58"/>
      <c r="G176" s="58"/>
      <c r="H176" s="59" t="s">
        <v>190</v>
      </c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 t="s">
        <v>181</v>
      </c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2"/>
      <c r="AZ176" s="60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2"/>
      <c r="BT176" s="60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2"/>
      <c r="CK176" s="60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</row>
    <row r="177" spans="1:105" s="1" customFormat="1" ht="40.5" customHeight="1" hidden="1">
      <c r="A177" s="58"/>
      <c r="B177" s="58"/>
      <c r="C177" s="58"/>
      <c r="D177" s="58"/>
      <c r="E177" s="58"/>
      <c r="F177" s="58"/>
      <c r="G177" s="58"/>
      <c r="H177" s="59" t="s">
        <v>191</v>
      </c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 t="s">
        <v>192</v>
      </c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2"/>
      <c r="AZ177" s="60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2"/>
      <c r="BT177" s="60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2"/>
      <c r="CK177" s="60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</row>
    <row r="178" spans="1:105" s="1" customFormat="1" ht="27.75" customHeight="1" hidden="1">
      <c r="A178" s="58" t="s">
        <v>193</v>
      </c>
      <c r="B178" s="58"/>
      <c r="C178" s="58"/>
      <c r="D178" s="58"/>
      <c r="E178" s="58"/>
      <c r="F178" s="58"/>
      <c r="G178" s="58"/>
      <c r="H178" s="59" t="s">
        <v>194</v>
      </c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 t="s">
        <v>181</v>
      </c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2"/>
      <c r="AZ178" s="60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2"/>
      <c r="BT178" s="60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2"/>
      <c r="CK178" s="60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</row>
    <row r="179" spans="1:105" s="1" customFormat="1" ht="27.75" customHeight="1" hidden="1">
      <c r="A179" s="58"/>
      <c r="B179" s="58"/>
      <c r="C179" s="58"/>
      <c r="D179" s="58"/>
      <c r="E179" s="58"/>
      <c r="F179" s="58"/>
      <c r="G179" s="58"/>
      <c r="H179" s="59" t="s">
        <v>195</v>
      </c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 t="s">
        <v>196</v>
      </c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2"/>
      <c r="AZ179" s="60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2"/>
      <c r="BT179" s="60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2"/>
      <c r="CK179" s="60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</row>
    <row r="180" spans="1:105" s="1" customFormat="1" ht="54" customHeight="1" hidden="1">
      <c r="A180" s="58"/>
      <c r="B180" s="58"/>
      <c r="C180" s="58"/>
      <c r="D180" s="58"/>
      <c r="E180" s="58"/>
      <c r="F180" s="58"/>
      <c r="G180" s="58"/>
      <c r="H180" s="59" t="s">
        <v>197</v>
      </c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2"/>
      <c r="AZ180" s="60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2"/>
      <c r="BT180" s="60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2"/>
      <c r="CK180" s="60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</row>
    <row r="181" spans="1:105" s="1" customFormat="1" ht="15" customHeight="1" hidden="1">
      <c r="A181" s="58" t="s">
        <v>164</v>
      </c>
      <c r="B181" s="58"/>
      <c r="C181" s="58"/>
      <c r="D181" s="58"/>
      <c r="E181" s="58"/>
      <c r="F181" s="58"/>
      <c r="G181" s="58"/>
      <c r="H181" s="59" t="s">
        <v>198</v>
      </c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 t="s">
        <v>181</v>
      </c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2"/>
      <c r="AZ181" s="60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2"/>
      <c r="BT181" s="60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2"/>
      <c r="CK181" s="60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</row>
    <row r="182" spans="1:105" s="1" customFormat="1" ht="54" customHeight="1" hidden="1">
      <c r="A182" s="58" t="s">
        <v>166</v>
      </c>
      <c r="B182" s="58"/>
      <c r="C182" s="58"/>
      <c r="D182" s="58"/>
      <c r="E182" s="58"/>
      <c r="F182" s="58"/>
      <c r="G182" s="58"/>
      <c r="H182" s="59" t="s">
        <v>199</v>
      </c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2"/>
      <c r="AZ182" s="60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2"/>
      <c r="BT182" s="60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2"/>
      <c r="CK182" s="60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</row>
    <row r="183" spans="1:105" s="1" customFormat="1" ht="27.75" customHeight="1" hidden="1">
      <c r="A183" s="58" t="s">
        <v>200</v>
      </c>
      <c r="B183" s="58"/>
      <c r="C183" s="58"/>
      <c r="D183" s="58"/>
      <c r="E183" s="58"/>
      <c r="F183" s="58"/>
      <c r="G183" s="58"/>
      <c r="H183" s="59" t="s">
        <v>201</v>
      </c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 t="s">
        <v>103</v>
      </c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2"/>
      <c r="AZ183" s="60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2"/>
      <c r="BT183" s="60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2"/>
      <c r="CK183" s="60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</row>
    <row r="184" spans="1:105" s="1" customFormat="1" ht="27.75" customHeight="1" hidden="1">
      <c r="A184" s="58" t="s">
        <v>202</v>
      </c>
      <c r="B184" s="58"/>
      <c r="C184" s="58"/>
      <c r="D184" s="58"/>
      <c r="E184" s="58"/>
      <c r="F184" s="58"/>
      <c r="G184" s="58"/>
      <c r="H184" s="59" t="s">
        <v>203</v>
      </c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 t="s">
        <v>105</v>
      </c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2"/>
      <c r="AZ184" s="60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2"/>
      <c r="BT184" s="60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2"/>
      <c r="CK184" s="60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</row>
    <row r="185" spans="1:105" s="1" customFormat="1" ht="40.5" customHeight="1" hidden="1">
      <c r="A185" s="58" t="s">
        <v>204</v>
      </c>
      <c r="B185" s="58"/>
      <c r="C185" s="58"/>
      <c r="D185" s="58"/>
      <c r="E185" s="58"/>
      <c r="F185" s="58"/>
      <c r="G185" s="58"/>
      <c r="H185" s="59" t="s">
        <v>205</v>
      </c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2"/>
      <c r="AZ185" s="60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2"/>
      <c r="BT185" s="60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2"/>
      <c r="CK185" s="60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</row>
    <row r="186" spans="1:105" s="1" customFormat="1" ht="27.75" customHeight="1" hidden="1">
      <c r="A186" s="58" t="s">
        <v>167</v>
      </c>
      <c r="B186" s="58"/>
      <c r="C186" s="58"/>
      <c r="D186" s="58"/>
      <c r="E186" s="58"/>
      <c r="F186" s="58"/>
      <c r="G186" s="58"/>
      <c r="H186" s="59" t="s">
        <v>206</v>
      </c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 t="s">
        <v>181</v>
      </c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2"/>
      <c r="AZ186" s="60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2"/>
      <c r="BT186" s="60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2"/>
      <c r="CK186" s="60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</row>
    <row r="187" spans="1:105" s="1" customFormat="1" ht="15" customHeight="1" hidden="1">
      <c r="A187" s="58"/>
      <c r="B187" s="58"/>
      <c r="C187" s="58"/>
      <c r="D187" s="58"/>
      <c r="E187" s="58"/>
      <c r="F187" s="58"/>
      <c r="G187" s="58"/>
      <c r="H187" s="59" t="s">
        <v>49</v>
      </c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2"/>
      <c r="AZ187" s="60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2"/>
      <c r="BT187" s="60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2"/>
      <c r="CK187" s="60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</row>
    <row r="188" spans="1:105" s="1" customFormat="1" ht="27.75" customHeight="1" hidden="1">
      <c r="A188" s="58" t="s">
        <v>207</v>
      </c>
      <c r="B188" s="58"/>
      <c r="C188" s="58"/>
      <c r="D188" s="58"/>
      <c r="E188" s="58"/>
      <c r="F188" s="58"/>
      <c r="G188" s="58"/>
      <c r="H188" s="59" t="s">
        <v>208</v>
      </c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 t="s">
        <v>181</v>
      </c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2"/>
      <c r="AZ188" s="60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2"/>
      <c r="BT188" s="60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2"/>
      <c r="CK188" s="60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</row>
    <row r="189" spans="1:105" s="1" customFormat="1" ht="27.75" customHeight="1" hidden="1">
      <c r="A189" s="58" t="s">
        <v>209</v>
      </c>
      <c r="B189" s="58"/>
      <c r="C189" s="58"/>
      <c r="D189" s="58"/>
      <c r="E189" s="58"/>
      <c r="F189" s="58"/>
      <c r="G189" s="58"/>
      <c r="H189" s="59" t="s">
        <v>210</v>
      </c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 t="s">
        <v>181</v>
      </c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2"/>
      <c r="AZ189" s="60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2"/>
      <c r="BT189" s="60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2"/>
      <c r="CK189" s="60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</row>
    <row r="190" spans="1:105" s="1" customFormat="1" ht="40.5" customHeight="1" hidden="1">
      <c r="A190" s="58" t="s">
        <v>211</v>
      </c>
      <c r="B190" s="58"/>
      <c r="C190" s="58"/>
      <c r="D190" s="58"/>
      <c r="E190" s="58"/>
      <c r="F190" s="58"/>
      <c r="G190" s="58"/>
      <c r="H190" s="59" t="s">
        <v>212</v>
      </c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 t="s">
        <v>181</v>
      </c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2"/>
      <c r="AZ190" s="60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2"/>
      <c r="BT190" s="60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2"/>
      <c r="CK190" s="60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</row>
    <row r="191" spans="1:105" s="1" customFormat="1" ht="27.75" customHeight="1" hidden="1">
      <c r="A191" s="58" t="s">
        <v>170</v>
      </c>
      <c r="B191" s="58"/>
      <c r="C191" s="58"/>
      <c r="D191" s="58"/>
      <c r="E191" s="58"/>
      <c r="F191" s="58"/>
      <c r="G191" s="58"/>
      <c r="H191" s="59" t="s">
        <v>213</v>
      </c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2"/>
      <c r="AZ191" s="60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2"/>
      <c r="BT191" s="60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2"/>
      <c r="CK191" s="60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</row>
    <row r="192" spans="1:105" s="1" customFormat="1" ht="15" customHeight="1" hidden="1">
      <c r="A192" s="58"/>
      <c r="B192" s="58"/>
      <c r="C192" s="58"/>
      <c r="D192" s="58"/>
      <c r="E192" s="58"/>
      <c r="F192" s="58"/>
      <c r="G192" s="58"/>
      <c r="H192" s="59" t="s">
        <v>49</v>
      </c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2"/>
      <c r="AZ192" s="60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2"/>
      <c r="BT192" s="60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2"/>
      <c r="CK192" s="60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</row>
    <row r="193" spans="1:105" s="1" customFormat="1" ht="27.75" customHeight="1" hidden="1">
      <c r="A193" s="58" t="s">
        <v>214</v>
      </c>
      <c r="B193" s="58"/>
      <c r="C193" s="58"/>
      <c r="D193" s="58"/>
      <c r="E193" s="58"/>
      <c r="F193" s="58"/>
      <c r="G193" s="58"/>
      <c r="H193" s="59" t="s">
        <v>215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 t="s">
        <v>181</v>
      </c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2"/>
      <c r="AZ193" s="60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2"/>
      <c r="BT193" s="60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2"/>
      <c r="CK193" s="60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</row>
    <row r="194" spans="1:105" s="1" customFormat="1" ht="27.75" customHeight="1" hidden="1">
      <c r="A194" s="58" t="s">
        <v>216</v>
      </c>
      <c r="B194" s="58"/>
      <c r="C194" s="58"/>
      <c r="D194" s="58"/>
      <c r="E194" s="58"/>
      <c r="F194" s="58"/>
      <c r="G194" s="58"/>
      <c r="H194" s="59" t="s">
        <v>217</v>
      </c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 t="s">
        <v>181</v>
      </c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2"/>
      <c r="AZ194" s="60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2"/>
      <c r="BT194" s="60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2"/>
      <c r="CK194" s="60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</row>
    <row r="195" spans="1:105" s="1" customFormat="1" ht="27.75" customHeight="1" hidden="1">
      <c r="A195" s="58" t="s">
        <v>218</v>
      </c>
      <c r="B195" s="58"/>
      <c r="C195" s="58"/>
      <c r="D195" s="58"/>
      <c r="E195" s="58"/>
      <c r="F195" s="58"/>
      <c r="G195" s="58"/>
      <c r="H195" s="59" t="s">
        <v>219</v>
      </c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2"/>
      <c r="AZ195" s="60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2"/>
      <c r="BT195" s="60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2"/>
      <c r="CK195" s="60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</row>
    <row r="196" spans="1:105" s="1" customFormat="1" ht="14.25" customHeight="1" hidden="1">
      <c r="A196" s="58"/>
      <c r="B196" s="58"/>
      <c r="C196" s="58"/>
      <c r="D196" s="58"/>
      <c r="E196" s="58"/>
      <c r="F196" s="58"/>
      <c r="G196" s="58"/>
      <c r="H196" s="59" t="s">
        <v>49</v>
      </c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2"/>
      <c r="AZ196" s="60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2"/>
      <c r="BT196" s="60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2"/>
      <c r="CK196" s="60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</row>
    <row r="197" spans="1:105" s="1" customFormat="1" ht="27.75" customHeight="1" hidden="1">
      <c r="A197" s="58" t="s">
        <v>220</v>
      </c>
      <c r="B197" s="58"/>
      <c r="C197" s="58"/>
      <c r="D197" s="58"/>
      <c r="E197" s="58"/>
      <c r="F197" s="58"/>
      <c r="G197" s="58"/>
      <c r="H197" s="59" t="s">
        <v>208</v>
      </c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60" t="s">
        <v>181</v>
      </c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2"/>
      <c r="AZ197" s="60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2"/>
      <c r="BT197" s="60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2"/>
      <c r="CK197" s="60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</row>
    <row r="198" spans="1:105" s="1" customFormat="1" ht="27.75" customHeight="1" hidden="1">
      <c r="A198" s="58" t="s">
        <v>221</v>
      </c>
      <c r="B198" s="58"/>
      <c r="C198" s="58"/>
      <c r="D198" s="58"/>
      <c r="E198" s="58"/>
      <c r="F198" s="58"/>
      <c r="G198" s="58"/>
      <c r="H198" s="59" t="s">
        <v>210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60" t="s">
        <v>181</v>
      </c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2"/>
      <c r="AZ198" s="60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2"/>
      <c r="BT198" s="60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2"/>
      <c r="CK198" s="60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</row>
    <row r="199" spans="1:105" s="1" customFormat="1" ht="40.5" customHeight="1" hidden="1">
      <c r="A199" s="58" t="s">
        <v>222</v>
      </c>
      <c r="B199" s="58"/>
      <c r="C199" s="58"/>
      <c r="D199" s="58"/>
      <c r="E199" s="58"/>
      <c r="F199" s="58"/>
      <c r="G199" s="58"/>
      <c r="H199" s="59" t="s">
        <v>212</v>
      </c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 t="s">
        <v>181</v>
      </c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2"/>
      <c r="AZ199" s="60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2"/>
      <c r="BT199" s="60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2"/>
      <c r="CK199" s="60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</row>
    <row r="200" spans="1:105" s="1" customFormat="1" ht="40.5" customHeight="1" hidden="1">
      <c r="A200" s="58" t="s">
        <v>223</v>
      </c>
      <c r="B200" s="58"/>
      <c r="C200" s="58"/>
      <c r="D200" s="58"/>
      <c r="E200" s="58"/>
      <c r="F200" s="58"/>
      <c r="G200" s="58"/>
      <c r="H200" s="59" t="s">
        <v>224</v>
      </c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2"/>
      <c r="AZ200" s="60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2"/>
      <c r="BT200" s="60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2"/>
      <c r="CK200" s="60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</row>
    <row r="201" spans="1:105" s="1" customFormat="1" ht="15" customHeight="1" hidden="1">
      <c r="A201" s="58"/>
      <c r="B201" s="58"/>
      <c r="C201" s="58"/>
      <c r="D201" s="58"/>
      <c r="E201" s="58"/>
      <c r="F201" s="58"/>
      <c r="G201" s="58"/>
      <c r="H201" s="59" t="s">
        <v>49</v>
      </c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2"/>
      <c r="AZ201" s="60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2"/>
      <c r="BT201" s="60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2"/>
      <c r="CK201" s="60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</row>
    <row r="202" spans="1:105" s="1" customFormat="1" ht="27.75" customHeight="1" hidden="1">
      <c r="A202" s="58" t="s">
        <v>225</v>
      </c>
      <c r="B202" s="58"/>
      <c r="C202" s="58"/>
      <c r="D202" s="58"/>
      <c r="E202" s="58"/>
      <c r="F202" s="58"/>
      <c r="G202" s="58"/>
      <c r="H202" s="59" t="s">
        <v>208</v>
      </c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 t="s">
        <v>181</v>
      </c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2"/>
      <c r="AZ202" s="60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2"/>
      <c r="BT202" s="60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2"/>
      <c r="CK202" s="60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</row>
    <row r="203" spans="1:105" s="1" customFormat="1" ht="27.75" customHeight="1" hidden="1">
      <c r="A203" s="58" t="s">
        <v>226</v>
      </c>
      <c r="B203" s="58"/>
      <c r="C203" s="58"/>
      <c r="D203" s="58"/>
      <c r="E203" s="58"/>
      <c r="F203" s="58"/>
      <c r="G203" s="58"/>
      <c r="H203" s="59" t="s">
        <v>210</v>
      </c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 t="s">
        <v>181</v>
      </c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2"/>
      <c r="AZ203" s="60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2"/>
      <c r="BT203" s="60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2"/>
      <c r="CK203" s="60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</row>
    <row r="204" spans="1:105" s="1" customFormat="1" ht="40.5" customHeight="1" hidden="1">
      <c r="A204" s="58" t="s">
        <v>227</v>
      </c>
      <c r="B204" s="58"/>
      <c r="C204" s="58"/>
      <c r="D204" s="58"/>
      <c r="E204" s="58"/>
      <c r="F204" s="58"/>
      <c r="G204" s="58"/>
      <c r="H204" s="59" t="s">
        <v>212</v>
      </c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 t="s">
        <v>181</v>
      </c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2"/>
      <c r="AZ204" s="60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2"/>
      <c r="BT204" s="60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2"/>
      <c r="CK204" s="60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</row>
    <row r="205" spans="1:105" s="1" customFormat="1" ht="15" customHeight="1" hidden="1">
      <c r="A205" s="58" t="s">
        <v>48</v>
      </c>
      <c r="B205" s="58"/>
      <c r="C205" s="58"/>
      <c r="D205" s="58"/>
      <c r="E205" s="58"/>
      <c r="F205" s="58"/>
      <c r="G205" s="58"/>
      <c r="H205" s="59" t="s">
        <v>65</v>
      </c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 t="s">
        <v>181</v>
      </c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2"/>
      <c r="AZ205" s="60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2"/>
      <c r="BT205" s="60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2"/>
      <c r="CK205" s="60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</row>
    <row r="206" spans="1:105" s="1" customFormat="1" ht="54" customHeight="1" hidden="1">
      <c r="A206" s="58" t="s">
        <v>228</v>
      </c>
      <c r="B206" s="58"/>
      <c r="C206" s="58"/>
      <c r="D206" s="58"/>
      <c r="E206" s="58"/>
      <c r="F206" s="58"/>
      <c r="G206" s="58"/>
      <c r="H206" s="59" t="s">
        <v>229</v>
      </c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 t="s">
        <v>169</v>
      </c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2"/>
      <c r="AZ206" s="60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2"/>
      <c r="BT206" s="60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2"/>
      <c r="CK206" s="60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</row>
    <row r="207" spans="1:105" s="1" customFormat="1" ht="80.25" customHeight="1" hidden="1">
      <c r="A207" s="58" t="s">
        <v>230</v>
      </c>
      <c r="B207" s="58"/>
      <c r="C207" s="58"/>
      <c r="D207" s="58"/>
      <c r="E207" s="58"/>
      <c r="F207" s="58"/>
      <c r="G207" s="58"/>
      <c r="H207" s="59" t="s">
        <v>171</v>
      </c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2"/>
      <c r="AZ207" s="60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2"/>
      <c r="BT207" s="60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2"/>
      <c r="CK207" s="60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</row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42" ht="15.75"/>
    <row r="243" ht="15.75"/>
  </sheetData>
  <sheetProtection/>
  <mergeCells count="1053">
    <mergeCell ref="A207:G207"/>
    <mergeCell ref="H207:AI207"/>
    <mergeCell ref="AJ207:AY207"/>
    <mergeCell ref="AZ207:BS207"/>
    <mergeCell ref="BT207:CJ207"/>
    <mergeCell ref="CK207:DA207"/>
    <mergeCell ref="A206:G206"/>
    <mergeCell ref="H206:AI206"/>
    <mergeCell ref="AJ206:AY206"/>
    <mergeCell ref="AZ206:BS206"/>
    <mergeCell ref="BT206:CJ206"/>
    <mergeCell ref="CK206:DA206"/>
    <mergeCell ref="A205:G205"/>
    <mergeCell ref="H205:AI205"/>
    <mergeCell ref="AJ205:AY205"/>
    <mergeCell ref="AZ205:BS205"/>
    <mergeCell ref="BT205:CJ205"/>
    <mergeCell ref="CK205:DA205"/>
    <mergeCell ref="A204:G204"/>
    <mergeCell ref="H204:AI204"/>
    <mergeCell ref="AJ204:AY204"/>
    <mergeCell ref="AZ204:BS204"/>
    <mergeCell ref="BT204:CJ204"/>
    <mergeCell ref="CK204:DA204"/>
    <mergeCell ref="A203:G203"/>
    <mergeCell ref="H203:AI203"/>
    <mergeCell ref="AJ203:AY203"/>
    <mergeCell ref="AZ203:BS203"/>
    <mergeCell ref="BT203:CJ203"/>
    <mergeCell ref="CK203:DA203"/>
    <mergeCell ref="A202:G202"/>
    <mergeCell ref="H202:AI202"/>
    <mergeCell ref="AJ202:AY202"/>
    <mergeCell ref="AZ202:BS202"/>
    <mergeCell ref="BT202:CJ202"/>
    <mergeCell ref="CK202:DA202"/>
    <mergeCell ref="A201:G201"/>
    <mergeCell ref="H201:AI201"/>
    <mergeCell ref="AJ201:AY201"/>
    <mergeCell ref="AZ201:BS201"/>
    <mergeCell ref="BT201:CJ201"/>
    <mergeCell ref="CK201:DA201"/>
    <mergeCell ref="A200:G200"/>
    <mergeCell ref="H200:AI200"/>
    <mergeCell ref="AJ200:AY200"/>
    <mergeCell ref="AZ200:BS200"/>
    <mergeCell ref="BT200:CJ200"/>
    <mergeCell ref="CK200:DA200"/>
    <mergeCell ref="A199:G199"/>
    <mergeCell ref="H199:AI199"/>
    <mergeCell ref="AJ199:AY199"/>
    <mergeCell ref="AZ199:BS199"/>
    <mergeCell ref="BT199:CJ199"/>
    <mergeCell ref="CK199:DA199"/>
    <mergeCell ref="A198:G198"/>
    <mergeCell ref="H198:AI198"/>
    <mergeCell ref="AJ198:AY198"/>
    <mergeCell ref="AZ198:BS198"/>
    <mergeCell ref="BT198:CJ198"/>
    <mergeCell ref="CK198:DA198"/>
    <mergeCell ref="A197:G197"/>
    <mergeCell ref="H197:AI197"/>
    <mergeCell ref="AJ197:AY197"/>
    <mergeCell ref="AZ197:BS197"/>
    <mergeCell ref="BT197:CJ197"/>
    <mergeCell ref="CK197:DA197"/>
    <mergeCell ref="A196:G196"/>
    <mergeCell ref="H196:AI196"/>
    <mergeCell ref="AJ196:AY196"/>
    <mergeCell ref="AZ196:BS196"/>
    <mergeCell ref="BT196:CJ196"/>
    <mergeCell ref="CK196:DA196"/>
    <mergeCell ref="A195:G195"/>
    <mergeCell ref="H195:AI195"/>
    <mergeCell ref="AJ195:AY195"/>
    <mergeCell ref="AZ195:BS195"/>
    <mergeCell ref="BT195:CJ195"/>
    <mergeCell ref="CK195:DA195"/>
    <mergeCell ref="A194:G194"/>
    <mergeCell ref="H194:AI194"/>
    <mergeCell ref="AJ194:AY194"/>
    <mergeCell ref="AZ194:BS194"/>
    <mergeCell ref="BT194:CJ194"/>
    <mergeCell ref="CK194:DA194"/>
    <mergeCell ref="A193:G193"/>
    <mergeCell ref="H193:AI193"/>
    <mergeCell ref="AJ193:AY193"/>
    <mergeCell ref="AZ193:BS193"/>
    <mergeCell ref="BT193:CJ193"/>
    <mergeCell ref="CK193:DA193"/>
    <mergeCell ref="A192:G192"/>
    <mergeCell ref="H192:AI192"/>
    <mergeCell ref="AJ192:AY192"/>
    <mergeCell ref="AZ192:BS192"/>
    <mergeCell ref="BT192:CJ192"/>
    <mergeCell ref="CK192:DA192"/>
    <mergeCell ref="A191:G191"/>
    <mergeCell ref="H191:AI191"/>
    <mergeCell ref="AJ191:AY191"/>
    <mergeCell ref="AZ191:BS191"/>
    <mergeCell ref="BT191:CJ191"/>
    <mergeCell ref="CK191:DA191"/>
    <mergeCell ref="A190:G190"/>
    <mergeCell ref="H190:AI190"/>
    <mergeCell ref="AJ190:AY190"/>
    <mergeCell ref="AZ190:BS190"/>
    <mergeCell ref="BT190:CJ190"/>
    <mergeCell ref="CK190:DA190"/>
    <mergeCell ref="A189:G189"/>
    <mergeCell ref="H189:AI189"/>
    <mergeCell ref="AJ189:AY189"/>
    <mergeCell ref="AZ189:BS189"/>
    <mergeCell ref="BT189:CJ189"/>
    <mergeCell ref="CK189:DA189"/>
    <mergeCell ref="A188:G188"/>
    <mergeCell ref="H188:AI188"/>
    <mergeCell ref="AJ188:AY188"/>
    <mergeCell ref="AZ188:BS188"/>
    <mergeCell ref="BT188:CJ188"/>
    <mergeCell ref="CK188:DA188"/>
    <mergeCell ref="A187:G187"/>
    <mergeCell ref="H187:AI187"/>
    <mergeCell ref="AJ187:AY187"/>
    <mergeCell ref="AZ187:BS187"/>
    <mergeCell ref="BT187:CJ187"/>
    <mergeCell ref="CK187:DA187"/>
    <mergeCell ref="A186:G186"/>
    <mergeCell ref="H186:AI186"/>
    <mergeCell ref="AJ186:AY186"/>
    <mergeCell ref="AZ186:BS186"/>
    <mergeCell ref="BT186:CJ186"/>
    <mergeCell ref="CK186:DA186"/>
    <mergeCell ref="A185:G185"/>
    <mergeCell ref="H185:AI185"/>
    <mergeCell ref="AJ185:AY185"/>
    <mergeCell ref="AZ185:BS185"/>
    <mergeCell ref="BT185:CJ185"/>
    <mergeCell ref="CK185:DA185"/>
    <mergeCell ref="A184:G184"/>
    <mergeCell ref="H184:AI184"/>
    <mergeCell ref="AJ184:AY184"/>
    <mergeCell ref="AZ184:BS184"/>
    <mergeCell ref="BT184:CJ184"/>
    <mergeCell ref="CK184:DA184"/>
    <mergeCell ref="A183:G183"/>
    <mergeCell ref="H183:AI183"/>
    <mergeCell ref="AJ183:AY183"/>
    <mergeCell ref="AZ183:BS183"/>
    <mergeCell ref="BT183:CJ183"/>
    <mergeCell ref="CK183:DA183"/>
    <mergeCell ref="A182:G182"/>
    <mergeCell ref="H182:AI182"/>
    <mergeCell ref="AJ182:AY182"/>
    <mergeCell ref="AZ182:BS182"/>
    <mergeCell ref="BT182:CJ182"/>
    <mergeCell ref="CK182:DA182"/>
    <mergeCell ref="A181:G181"/>
    <mergeCell ref="H181:AI181"/>
    <mergeCell ref="AJ181:AY181"/>
    <mergeCell ref="AZ181:BS181"/>
    <mergeCell ref="BT181:CJ181"/>
    <mergeCell ref="CK181:DA181"/>
    <mergeCell ref="A180:G180"/>
    <mergeCell ref="H180:AI180"/>
    <mergeCell ref="AJ180:AY180"/>
    <mergeCell ref="AZ180:BS180"/>
    <mergeCell ref="BT180:CJ180"/>
    <mergeCell ref="CK180:DA180"/>
    <mergeCell ref="A179:G179"/>
    <mergeCell ref="H179:AI179"/>
    <mergeCell ref="AJ179:AY179"/>
    <mergeCell ref="AZ179:BS179"/>
    <mergeCell ref="BT179:CJ179"/>
    <mergeCell ref="CK179:DA179"/>
    <mergeCell ref="A178:G178"/>
    <mergeCell ref="H178:AI178"/>
    <mergeCell ref="AJ178:AY178"/>
    <mergeCell ref="AZ178:BS178"/>
    <mergeCell ref="BT178:CJ178"/>
    <mergeCell ref="CK178:DA178"/>
    <mergeCell ref="A177:G177"/>
    <mergeCell ref="H177:AI177"/>
    <mergeCell ref="AJ177:AY177"/>
    <mergeCell ref="AZ177:BS177"/>
    <mergeCell ref="BT177:CJ177"/>
    <mergeCell ref="CK177:DA177"/>
    <mergeCell ref="A176:G176"/>
    <mergeCell ref="H176:AI176"/>
    <mergeCell ref="AJ176:AY176"/>
    <mergeCell ref="AZ176:BS176"/>
    <mergeCell ref="BT176:CJ176"/>
    <mergeCell ref="CK176:DA176"/>
    <mergeCell ref="A175:G175"/>
    <mergeCell ref="H175:AI175"/>
    <mergeCell ref="AJ175:AY175"/>
    <mergeCell ref="AZ175:BS175"/>
    <mergeCell ref="BT175:CJ175"/>
    <mergeCell ref="CK175:DA175"/>
    <mergeCell ref="A174:G174"/>
    <mergeCell ref="H174:AI174"/>
    <mergeCell ref="AJ174:AY174"/>
    <mergeCell ref="AZ174:BS174"/>
    <mergeCell ref="BT174:CJ174"/>
    <mergeCell ref="CK174:DA174"/>
    <mergeCell ref="A173:G173"/>
    <mergeCell ref="H173:AI173"/>
    <mergeCell ref="AJ173:AY173"/>
    <mergeCell ref="AZ173:BS173"/>
    <mergeCell ref="BT173:CJ173"/>
    <mergeCell ref="CK173:DA173"/>
    <mergeCell ref="A172:G172"/>
    <mergeCell ref="H172:AI172"/>
    <mergeCell ref="AJ172:AY172"/>
    <mergeCell ref="AZ172:BS172"/>
    <mergeCell ref="BT172:CJ172"/>
    <mergeCell ref="CK172:DA172"/>
    <mergeCell ref="A171:G171"/>
    <mergeCell ref="H171:AI171"/>
    <mergeCell ref="AJ171:AY171"/>
    <mergeCell ref="AZ171:BS171"/>
    <mergeCell ref="BT171:CJ171"/>
    <mergeCell ref="CK171:DA171"/>
    <mergeCell ref="A170:G170"/>
    <mergeCell ref="H170:AI170"/>
    <mergeCell ref="AJ170:AY170"/>
    <mergeCell ref="AZ170:BS170"/>
    <mergeCell ref="BT170:CJ170"/>
    <mergeCell ref="CK170:DA170"/>
    <mergeCell ref="A169:G169"/>
    <mergeCell ref="H169:AI169"/>
    <mergeCell ref="AJ169:AY169"/>
    <mergeCell ref="AZ169:BS169"/>
    <mergeCell ref="BT169:CJ169"/>
    <mergeCell ref="CK169:DA169"/>
    <mergeCell ref="A168:G168"/>
    <mergeCell ref="H168:AI168"/>
    <mergeCell ref="AJ168:AY168"/>
    <mergeCell ref="AZ168:BS168"/>
    <mergeCell ref="BT168:CJ168"/>
    <mergeCell ref="CK168:DA168"/>
    <mergeCell ref="A167:G167"/>
    <mergeCell ref="H167:AI167"/>
    <mergeCell ref="AJ167:AY167"/>
    <mergeCell ref="AZ167:BS167"/>
    <mergeCell ref="BT167:CJ167"/>
    <mergeCell ref="CK167:DA167"/>
    <mergeCell ref="A166:G166"/>
    <mergeCell ref="H166:AI166"/>
    <mergeCell ref="AJ166:AY166"/>
    <mergeCell ref="AZ166:BS166"/>
    <mergeCell ref="BT166:CJ166"/>
    <mergeCell ref="CK166:DA166"/>
    <mergeCell ref="A165:G165"/>
    <mergeCell ref="H165:AI165"/>
    <mergeCell ref="AJ165:AY165"/>
    <mergeCell ref="AZ165:BS165"/>
    <mergeCell ref="BT165:CJ165"/>
    <mergeCell ref="CK165:DA165"/>
    <mergeCell ref="A164:G164"/>
    <mergeCell ref="H164:AI164"/>
    <mergeCell ref="AJ164:AY164"/>
    <mergeCell ref="AZ164:BS164"/>
    <mergeCell ref="BT164:CJ164"/>
    <mergeCell ref="CK164:DA164"/>
    <mergeCell ref="A162:DA162"/>
    <mergeCell ref="A163:G163"/>
    <mergeCell ref="H163:AI163"/>
    <mergeCell ref="AJ163:AY163"/>
    <mergeCell ref="AZ163:BS163"/>
    <mergeCell ref="BT163:CJ163"/>
    <mergeCell ref="CK163:DA163"/>
    <mergeCell ref="A161:G161"/>
    <mergeCell ref="H161:AI161"/>
    <mergeCell ref="AJ161:AY161"/>
    <mergeCell ref="AZ161:BS161"/>
    <mergeCell ref="BT161:CJ161"/>
    <mergeCell ref="CK161:DA161"/>
    <mergeCell ref="A160:G160"/>
    <mergeCell ref="H160:AI160"/>
    <mergeCell ref="AJ160:AY160"/>
    <mergeCell ref="AZ160:BS160"/>
    <mergeCell ref="BT160:CJ160"/>
    <mergeCell ref="CK160:DA160"/>
    <mergeCell ref="A159:G159"/>
    <mergeCell ref="H159:AI159"/>
    <mergeCell ref="AJ159:AY159"/>
    <mergeCell ref="AZ159:BS159"/>
    <mergeCell ref="BT159:CJ159"/>
    <mergeCell ref="CK159:DA159"/>
    <mergeCell ref="A158:G158"/>
    <mergeCell ref="H158:AI158"/>
    <mergeCell ref="AJ158:AY158"/>
    <mergeCell ref="AZ158:BS158"/>
    <mergeCell ref="BT158:CJ158"/>
    <mergeCell ref="CK158:DA158"/>
    <mergeCell ref="A157:G157"/>
    <mergeCell ref="H157:AI157"/>
    <mergeCell ref="AJ157:AY157"/>
    <mergeCell ref="AZ157:BS157"/>
    <mergeCell ref="BT157:CJ157"/>
    <mergeCell ref="CK157:DA157"/>
    <mergeCell ref="A156:G156"/>
    <mergeCell ref="H156:AI156"/>
    <mergeCell ref="AJ156:AY156"/>
    <mergeCell ref="AZ156:BS156"/>
    <mergeCell ref="BT156:CJ156"/>
    <mergeCell ref="CK156:DA156"/>
    <mergeCell ref="A155:G155"/>
    <mergeCell ref="H155:AI155"/>
    <mergeCell ref="AJ155:AY155"/>
    <mergeCell ref="AZ155:BS155"/>
    <mergeCell ref="BT155:CJ155"/>
    <mergeCell ref="CK155:DA155"/>
    <mergeCell ref="A154:G154"/>
    <mergeCell ref="H154:AI154"/>
    <mergeCell ref="AJ154:AY154"/>
    <mergeCell ref="AZ154:BS154"/>
    <mergeCell ref="BT154:CJ154"/>
    <mergeCell ref="CK154:DA154"/>
    <mergeCell ref="A153:G153"/>
    <mergeCell ref="H153:AI153"/>
    <mergeCell ref="AJ153:AY153"/>
    <mergeCell ref="AZ153:BS153"/>
    <mergeCell ref="BT153:CJ153"/>
    <mergeCell ref="CK153:DA153"/>
    <mergeCell ref="A152:G152"/>
    <mergeCell ref="H152:AI152"/>
    <mergeCell ref="AJ152:AY152"/>
    <mergeCell ref="AZ152:BS152"/>
    <mergeCell ref="BT152:CJ152"/>
    <mergeCell ref="CK152:DA152"/>
    <mergeCell ref="A151:G151"/>
    <mergeCell ref="H151:AI151"/>
    <mergeCell ref="AJ151:AY151"/>
    <mergeCell ref="AZ151:BS151"/>
    <mergeCell ref="BT151:CJ151"/>
    <mergeCell ref="CK151:DA151"/>
    <mergeCell ref="A150:G150"/>
    <mergeCell ref="H150:AI150"/>
    <mergeCell ref="AJ150:AY150"/>
    <mergeCell ref="AZ150:BS150"/>
    <mergeCell ref="BT150:CJ150"/>
    <mergeCell ref="CK150:DA150"/>
    <mergeCell ref="A149:G149"/>
    <mergeCell ref="H149:AI149"/>
    <mergeCell ref="AJ149:AY149"/>
    <mergeCell ref="AZ149:BS149"/>
    <mergeCell ref="BT149:CJ149"/>
    <mergeCell ref="CK149:DA149"/>
    <mergeCell ref="A148:G148"/>
    <mergeCell ref="H148:AI148"/>
    <mergeCell ref="AJ148:AY148"/>
    <mergeCell ref="AZ148:BS148"/>
    <mergeCell ref="BT148:CJ148"/>
    <mergeCell ref="CK148:DA148"/>
    <mergeCell ref="A147:G147"/>
    <mergeCell ref="H147:AI147"/>
    <mergeCell ref="AJ147:AY147"/>
    <mergeCell ref="AZ147:BS147"/>
    <mergeCell ref="BT147:CJ147"/>
    <mergeCell ref="CK147:DA147"/>
    <mergeCell ref="A146:G146"/>
    <mergeCell ref="H146:AI146"/>
    <mergeCell ref="AJ146:AY146"/>
    <mergeCell ref="AZ146:BS146"/>
    <mergeCell ref="BT146:CJ146"/>
    <mergeCell ref="CK146:DA146"/>
    <mergeCell ref="A145:G145"/>
    <mergeCell ref="H145:AI145"/>
    <mergeCell ref="AJ145:AY145"/>
    <mergeCell ref="AZ145:BS145"/>
    <mergeCell ref="BT145:CJ145"/>
    <mergeCell ref="CK145:DA145"/>
    <mergeCell ref="A144:G144"/>
    <mergeCell ref="H144:AI144"/>
    <mergeCell ref="AJ144:AY144"/>
    <mergeCell ref="AZ144:BS144"/>
    <mergeCell ref="BT144:CJ144"/>
    <mergeCell ref="CK144:DA144"/>
    <mergeCell ref="A143:G143"/>
    <mergeCell ref="H143:AI143"/>
    <mergeCell ref="AJ143:AY143"/>
    <mergeCell ref="AZ143:BS143"/>
    <mergeCell ref="BT143:CJ143"/>
    <mergeCell ref="CK143:DA143"/>
    <mergeCell ref="A142:G142"/>
    <mergeCell ref="H142:AI142"/>
    <mergeCell ref="AJ142:AY142"/>
    <mergeCell ref="AZ142:BS142"/>
    <mergeCell ref="BT142:CJ142"/>
    <mergeCell ref="CK142:DA142"/>
    <mergeCell ref="A141:G141"/>
    <mergeCell ref="H141:AI141"/>
    <mergeCell ref="AJ141:AY141"/>
    <mergeCell ref="AZ141:BS141"/>
    <mergeCell ref="BT141:CJ141"/>
    <mergeCell ref="CK141:DA141"/>
    <mergeCell ref="A140:G140"/>
    <mergeCell ref="H140:AI140"/>
    <mergeCell ref="AJ140:AY140"/>
    <mergeCell ref="AZ140:BS140"/>
    <mergeCell ref="BT140:CJ140"/>
    <mergeCell ref="CK140:DA140"/>
    <mergeCell ref="A139:G139"/>
    <mergeCell ref="H139:AI139"/>
    <mergeCell ref="AJ139:AY139"/>
    <mergeCell ref="AZ139:BS139"/>
    <mergeCell ref="BT139:CJ139"/>
    <mergeCell ref="CK139:DA139"/>
    <mergeCell ref="A138:G138"/>
    <mergeCell ref="H138:AI138"/>
    <mergeCell ref="AJ138:AY138"/>
    <mergeCell ref="AZ138:BS138"/>
    <mergeCell ref="BT138:CJ138"/>
    <mergeCell ref="CK138:DA138"/>
    <mergeCell ref="A137:G137"/>
    <mergeCell ref="H137:AI137"/>
    <mergeCell ref="AJ137:AY137"/>
    <mergeCell ref="AZ137:BS137"/>
    <mergeCell ref="BT137:CJ137"/>
    <mergeCell ref="CK137:DA137"/>
    <mergeCell ref="A136:G136"/>
    <mergeCell ref="H136:AI136"/>
    <mergeCell ref="AJ136:AY136"/>
    <mergeCell ref="AZ136:BS136"/>
    <mergeCell ref="BT136:CJ136"/>
    <mergeCell ref="CK136:DA136"/>
    <mergeCell ref="A135:G135"/>
    <mergeCell ref="H135:AI135"/>
    <mergeCell ref="AJ135:AY135"/>
    <mergeCell ref="AZ135:BS135"/>
    <mergeCell ref="BT135:CJ135"/>
    <mergeCell ref="CK135:DA135"/>
    <mergeCell ref="A134:G134"/>
    <mergeCell ref="H134:AI134"/>
    <mergeCell ref="AJ134:AY134"/>
    <mergeCell ref="AZ134:BS134"/>
    <mergeCell ref="BT134:CJ134"/>
    <mergeCell ref="CK134:DA134"/>
    <mergeCell ref="A133:G133"/>
    <mergeCell ref="H133:AI133"/>
    <mergeCell ref="AJ133:AY133"/>
    <mergeCell ref="AZ133:BS133"/>
    <mergeCell ref="BT133:CJ133"/>
    <mergeCell ref="CK133:DA133"/>
    <mergeCell ref="A132:G132"/>
    <mergeCell ref="H132:AI132"/>
    <mergeCell ref="AJ132:AY132"/>
    <mergeCell ref="AZ132:BS132"/>
    <mergeCell ref="BT132:CJ132"/>
    <mergeCell ref="CK132:DA132"/>
    <mergeCell ref="A131:G131"/>
    <mergeCell ref="H131:AI131"/>
    <mergeCell ref="AJ131:AY131"/>
    <mergeCell ref="AZ131:BS131"/>
    <mergeCell ref="BT131:CJ131"/>
    <mergeCell ref="CK131:DA131"/>
    <mergeCell ref="A130:G130"/>
    <mergeCell ref="H130:AI130"/>
    <mergeCell ref="AJ130:AY130"/>
    <mergeCell ref="AZ130:BS130"/>
    <mergeCell ref="BT130:CJ130"/>
    <mergeCell ref="CK130:DA130"/>
    <mergeCell ref="A129:G129"/>
    <mergeCell ref="H129:AI129"/>
    <mergeCell ref="AJ129:AY129"/>
    <mergeCell ref="AZ129:BS129"/>
    <mergeCell ref="BT129:CJ129"/>
    <mergeCell ref="CK129:DA129"/>
    <mergeCell ref="A128:G128"/>
    <mergeCell ref="H128:AI128"/>
    <mergeCell ref="AJ128:AY128"/>
    <mergeCell ref="AZ128:BS128"/>
    <mergeCell ref="BT128:CJ128"/>
    <mergeCell ref="CK128:DA128"/>
    <mergeCell ref="A127:G127"/>
    <mergeCell ref="H127:AI127"/>
    <mergeCell ref="AJ127:AY127"/>
    <mergeCell ref="AZ127:BS127"/>
    <mergeCell ref="BT127:CJ127"/>
    <mergeCell ref="CK127:DA127"/>
    <mergeCell ref="A126:G126"/>
    <mergeCell ref="H126:AI126"/>
    <mergeCell ref="AJ126:AY126"/>
    <mergeCell ref="AZ126:BS126"/>
    <mergeCell ref="BT126:CJ126"/>
    <mergeCell ref="CK126:DA126"/>
    <mergeCell ref="A125:G125"/>
    <mergeCell ref="H125:AI125"/>
    <mergeCell ref="AJ125:AY125"/>
    <mergeCell ref="AZ125:BS125"/>
    <mergeCell ref="BT125:CJ125"/>
    <mergeCell ref="CK125:DA125"/>
    <mergeCell ref="A124:G124"/>
    <mergeCell ref="H124:AI124"/>
    <mergeCell ref="AJ124:AY124"/>
    <mergeCell ref="AZ124:BS124"/>
    <mergeCell ref="BT124:CJ124"/>
    <mergeCell ref="CK124:DA124"/>
    <mergeCell ref="A123:G123"/>
    <mergeCell ref="H123:AI123"/>
    <mergeCell ref="AJ123:AY123"/>
    <mergeCell ref="AZ123:BS123"/>
    <mergeCell ref="BT123:CJ123"/>
    <mergeCell ref="CK123:DA123"/>
    <mergeCell ref="A122:G122"/>
    <mergeCell ref="H122:AI122"/>
    <mergeCell ref="AJ122:AY122"/>
    <mergeCell ref="AZ122:BS122"/>
    <mergeCell ref="BT122:CJ122"/>
    <mergeCell ref="CK122:DA122"/>
    <mergeCell ref="A121:G121"/>
    <mergeCell ref="H121:AI121"/>
    <mergeCell ref="AJ121:AY121"/>
    <mergeCell ref="AZ121:BS121"/>
    <mergeCell ref="BT121:CJ121"/>
    <mergeCell ref="CK121:DA121"/>
    <mergeCell ref="A120:G120"/>
    <mergeCell ref="H120:AI120"/>
    <mergeCell ref="AJ120:AY120"/>
    <mergeCell ref="AZ120:BS120"/>
    <mergeCell ref="BT120:CJ120"/>
    <mergeCell ref="CK120:DA120"/>
    <mergeCell ref="A119:G119"/>
    <mergeCell ref="H119:AI119"/>
    <mergeCell ref="AJ119:AY119"/>
    <mergeCell ref="AZ119:BS119"/>
    <mergeCell ref="BT119:CJ119"/>
    <mergeCell ref="CK119:DA119"/>
    <mergeCell ref="A118:G118"/>
    <mergeCell ref="H118:AI118"/>
    <mergeCell ref="AJ118:AY118"/>
    <mergeCell ref="AZ118:BS118"/>
    <mergeCell ref="BT118:CJ118"/>
    <mergeCell ref="CK118:DA118"/>
    <mergeCell ref="A117:G117"/>
    <mergeCell ref="H117:AI117"/>
    <mergeCell ref="AJ117:AY117"/>
    <mergeCell ref="AZ117:BS117"/>
    <mergeCell ref="BT117:CJ117"/>
    <mergeCell ref="CK117:DA117"/>
    <mergeCell ref="A116:G116"/>
    <mergeCell ref="H116:AI116"/>
    <mergeCell ref="AJ116:AY116"/>
    <mergeCell ref="AZ116:BS116"/>
    <mergeCell ref="BT116:CJ116"/>
    <mergeCell ref="CK116:DA116"/>
    <mergeCell ref="A115:G115"/>
    <mergeCell ref="H115:AI115"/>
    <mergeCell ref="AJ115:AY115"/>
    <mergeCell ref="AZ115:BS115"/>
    <mergeCell ref="BT115:CJ115"/>
    <mergeCell ref="CK115:DA115"/>
    <mergeCell ref="A114:G114"/>
    <mergeCell ref="H114:AI114"/>
    <mergeCell ref="AJ114:AY114"/>
    <mergeCell ref="AZ114:BS114"/>
    <mergeCell ref="BT114:CJ114"/>
    <mergeCell ref="CK114:DA114"/>
    <mergeCell ref="A113:G113"/>
    <mergeCell ref="H113:AI113"/>
    <mergeCell ref="AJ113:AY113"/>
    <mergeCell ref="AZ113:BS113"/>
    <mergeCell ref="BT113:CJ113"/>
    <mergeCell ref="CK113:DA113"/>
    <mergeCell ref="A112:G112"/>
    <mergeCell ref="H112:AI112"/>
    <mergeCell ref="AJ112:AY112"/>
    <mergeCell ref="AZ112:BS112"/>
    <mergeCell ref="BT112:CJ112"/>
    <mergeCell ref="CK112:DA112"/>
    <mergeCell ref="A111:G111"/>
    <mergeCell ref="H111:AI111"/>
    <mergeCell ref="AJ111:AY111"/>
    <mergeCell ref="AZ111:BS111"/>
    <mergeCell ref="BT111:CJ111"/>
    <mergeCell ref="CK111:DA111"/>
    <mergeCell ref="A110:G110"/>
    <mergeCell ref="H110:AI110"/>
    <mergeCell ref="AJ110:AY110"/>
    <mergeCell ref="AZ110:BS110"/>
    <mergeCell ref="BT110:CJ110"/>
    <mergeCell ref="CK110:DA110"/>
    <mergeCell ref="A109:G109"/>
    <mergeCell ref="H109:AI109"/>
    <mergeCell ref="AJ109:AY109"/>
    <mergeCell ref="AZ109:BS109"/>
    <mergeCell ref="BT109:CJ109"/>
    <mergeCell ref="CK109:DA109"/>
    <mergeCell ref="A108:G108"/>
    <mergeCell ref="H108:AI108"/>
    <mergeCell ref="AJ108:AY108"/>
    <mergeCell ref="AZ108:BS108"/>
    <mergeCell ref="BT108:CJ108"/>
    <mergeCell ref="CK108:DA108"/>
    <mergeCell ref="A107:G107"/>
    <mergeCell ref="H107:AI107"/>
    <mergeCell ref="AJ107:AY107"/>
    <mergeCell ref="AZ107:BS107"/>
    <mergeCell ref="BT107:CJ107"/>
    <mergeCell ref="CK107:DA107"/>
    <mergeCell ref="A106:G106"/>
    <mergeCell ref="H106:AI106"/>
    <mergeCell ref="AJ106:AY106"/>
    <mergeCell ref="AZ106:BS106"/>
    <mergeCell ref="BT106:CJ106"/>
    <mergeCell ref="CK106:DA106"/>
    <mergeCell ref="A105:G105"/>
    <mergeCell ref="H105:AI105"/>
    <mergeCell ref="AJ105:AY105"/>
    <mergeCell ref="AZ105:BS105"/>
    <mergeCell ref="BT105:CJ105"/>
    <mergeCell ref="CK105:DA105"/>
    <mergeCell ref="A104:G104"/>
    <mergeCell ref="H104:AI104"/>
    <mergeCell ref="AJ104:AY104"/>
    <mergeCell ref="AZ104:BS104"/>
    <mergeCell ref="BT104:CJ104"/>
    <mergeCell ref="CK104:DA104"/>
    <mergeCell ref="A103:G103"/>
    <mergeCell ref="H103:AI103"/>
    <mergeCell ref="AJ103:AY103"/>
    <mergeCell ref="AZ103:BS103"/>
    <mergeCell ref="BT103:CJ103"/>
    <mergeCell ref="CK103:DA103"/>
    <mergeCell ref="A102:G102"/>
    <mergeCell ref="H102:AI102"/>
    <mergeCell ref="AJ102:AY102"/>
    <mergeCell ref="AZ102:BS102"/>
    <mergeCell ref="BT102:CJ102"/>
    <mergeCell ref="CK102:DA102"/>
    <mergeCell ref="A101:G101"/>
    <mergeCell ref="H101:AI101"/>
    <mergeCell ref="AJ101:AY101"/>
    <mergeCell ref="AZ101:BS101"/>
    <mergeCell ref="BT101:CJ101"/>
    <mergeCell ref="CK101:DA101"/>
    <mergeCell ref="A100:G100"/>
    <mergeCell ref="H100:AI100"/>
    <mergeCell ref="AJ100:AY100"/>
    <mergeCell ref="AZ100:BS100"/>
    <mergeCell ref="BT100:CJ100"/>
    <mergeCell ref="CK100:DA100"/>
    <mergeCell ref="A99:G99"/>
    <mergeCell ref="H99:AI99"/>
    <mergeCell ref="AJ99:AY99"/>
    <mergeCell ref="AZ99:BS99"/>
    <mergeCell ref="BT99:CJ99"/>
    <mergeCell ref="CK99:DA99"/>
    <mergeCell ref="A98:G98"/>
    <mergeCell ref="H98:AI98"/>
    <mergeCell ref="AJ98:AY98"/>
    <mergeCell ref="AZ98:BS98"/>
    <mergeCell ref="BT98:CJ98"/>
    <mergeCell ref="CK98:DA98"/>
    <mergeCell ref="A97:G97"/>
    <mergeCell ref="H97:AI97"/>
    <mergeCell ref="AJ97:AY97"/>
    <mergeCell ref="AZ97:BS97"/>
    <mergeCell ref="BT97:CJ97"/>
    <mergeCell ref="CK97:DA97"/>
    <mergeCell ref="A96:G96"/>
    <mergeCell ref="H96:AI96"/>
    <mergeCell ref="AJ96:AY96"/>
    <mergeCell ref="AZ96:BS96"/>
    <mergeCell ref="BT96:CJ96"/>
    <mergeCell ref="CK96:DA96"/>
    <mergeCell ref="A95:G95"/>
    <mergeCell ref="H95:AI95"/>
    <mergeCell ref="AJ95:AY95"/>
    <mergeCell ref="AZ95:BS95"/>
    <mergeCell ref="BT95:CJ95"/>
    <mergeCell ref="CK95:DA95"/>
    <mergeCell ref="A94:G94"/>
    <mergeCell ref="H94:AI94"/>
    <mergeCell ref="AJ94:AY94"/>
    <mergeCell ref="AZ94:BS94"/>
    <mergeCell ref="BT94:CJ94"/>
    <mergeCell ref="CK94:DA94"/>
    <mergeCell ref="A93:G93"/>
    <mergeCell ref="H93:AI93"/>
    <mergeCell ref="AJ93:AY93"/>
    <mergeCell ref="AZ93:BS93"/>
    <mergeCell ref="BT93:CJ93"/>
    <mergeCell ref="CK93:DA93"/>
    <mergeCell ref="A92:G92"/>
    <mergeCell ref="H92:AI92"/>
    <mergeCell ref="AJ92:AY92"/>
    <mergeCell ref="AZ92:BS92"/>
    <mergeCell ref="BT92:CJ92"/>
    <mergeCell ref="CK92:DA92"/>
    <mergeCell ref="A91:G91"/>
    <mergeCell ref="H91:AI91"/>
    <mergeCell ref="AJ91:AY91"/>
    <mergeCell ref="AZ91:BS91"/>
    <mergeCell ref="BT91:CJ91"/>
    <mergeCell ref="CK91:DA91"/>
    <mergeCell ref="A90:G90"/>
    <mergeCell ref="H90:AI90"/>
    <mergeCell ref="AJ90:AY90"/>
    <mergeCell ref="AZ90:BS90"/>
    <mergeCell ref="BT90:CJ90"/>
    <mergeCell ref="CK90:DA90"/>
    <mergeCell ref="A89:G89"/>
    <mergeCell ref="H89:AI89"/>
    <mergeCell ref="AJ89:AY89"/>
    <mergeCell ref="AZ89:BS89"/>
    <mergeCell ref="BT89:CJ89"/>
    <mergeCell ref="CK89:DA89"/>
    <mergeCell ref="A88:G88"/>
    <mergeCell ref="H88:AI88"/>
    <mergeCell ref="AJ88:AY88"/>
    <mergeCell ref="AZ88:BS88"/>
    <mergeCell ref="BT88:CJ88"/>
    <mergeCell ref="CK88:DA88"/>
    <mergeCell ref="A87:G87"/>
    <mergeCell ref="H87:AI87"/>
    <mergeCell ref="AJ87:AY87"/>
    <mergeCell ref="AZ87:BS87"/>
    <mergeCell ref="BT87:CJ87"/>
    <mergeCell ref="CK87:DA87"/>
    <mergeCell ref="A86:G86"/>
    <mergeCell ref="H86:AI86"/>
    <mergeCell ref="AJ86:AY86"/>
    <mergeCell ref="AZ86:BS86"/>
    <mergeCell ref="BT86:CJ86"/>
    <mergeCell ref="CK86:DA86"/>
    <mergeCell ref="A85:G85"/>
    <mergeCell ref="H85:AI85"/>
    <mergeCell ref="AJ85:AY85"/>
    <mergeCell ref="AZ85:BS85"/>
    <mergeCell ref="BT85:CJ85"/>
    <mergeCell ref="CK85:DA85"/>
    <mergeCell ref="A84:G84"/>
    <mergeCell ref="H84:AI84"/>
    <mergeCell ref="AJ84:AY84"/>
    <mergeCell ref="AZ84:BS84"/>
    <mergeCell ref="BT84:CJ84"/>
    <mergeCell ref="CK84:DA84"/>
    <mergeCell ref="A83:G83"/>
    <mergeCell ref="H83:AI83"/>
    <mergeCell ref="AJ83:AY83"/>
    <mergeCell ref="AZ83:BS83"/>
    <mergeCell ref="BT83:CJ83"/>
    <mergeCell ref="CK83:DA83"/>
    <mergeCell ref="A82:G82"/>
    <mergeCell ref="H82:AI82"/>
    <mergeCell ref="AJ82:AY82"/>
    <mergeCell ref="AZ82:BS82"/>
    <mergeCell ref="BT82:CJ82"/>
    <mergeCell ref="CK82:DA82"/>
    <mergeCell ref="A81:G81"/>
    <mergeCell ref="H81:AI81"/>
    <mergeCell ref="AJ81:AY81"/>
    <mergeCell ref="AZ81:BS81"/>
    <mergeCell ref="BT81:CJ81"/>
    <mergeCell ref="CK81:DA81"/>
    <mergeCell ref="A80:G80"/>
    <mergeCell ref="H80:AI80"/>
    <mergeCell ref="AJ80:AY80"/>
    <mergeCell ref="AZ80:BS80"/>
    <mergeCell ref="BT80:CJ80"/>
    <mergeCell ref="CK80:DA80"/>
    <mergeCell ref="A79:G79"/>
    <mergeCell ref="H79:AI79"/>
    <mergeCell ref="AJ79:AY79"/>
    <mergeCell ref="AZ79:BS79"/>
    <mergeCell ref="BT79:CJ79"/>
    <mergeCell ref="CK79:DA79"/>
    <mergeCell ref="A78:G78"/>
    <mergeCell ref="H78:AI78"/>
    <mergeCell ref="AJ78:AY78"/>
    <mergeCell ref="AZ78:BS78"/>
    <mergeCell ref="BT78:CJ78"/>
    <mergeCell ref="CK78:DA78"/>
    <mergeCell ref="A77:G77"/>
    <mergeCell ref="H77:AI77"/>
    <mergeCell ref="AJ77:AY77"/>
    <mergeCell ref="AZ77:BS77"/>
    <mergeCell ref="BT77:CJ77"/>
    <mergeCell ref="CK77:DA77"/>
    <mergeCell ref="A76:G76"/>
    <mergeCell ref="H76:AI76"/>
    <mergeCell ref="AJ76:AY76"/>
    <mergeCell ref="AZ76:BS76"/>
    <mergeCell ref="BT76:CJ76"/>
    <mergeCell ref="CK76:DA76"/>
    <mergeCell ref="A75:G75"/>
    <mergeCell ref="H75:AI75"/>
    <mergeCell ref="AJ75:AY75"/>
    <mergeCell ref="AZ75:BS75"/>
    <mergeCell ref="BT75:CJ75"/>
    <mergeCell ref="CK75:DA75"/>
    <mergeCell ref="A74:G74"/>
    <mergeCell ref="H74:AI74"/>
    <mergeCell ref="AJ74:AY74"/>
    <mergeCell ref="AZ74:BS74"/>
    <mergeCell ref="BT74:CJ74"/>
    <mergeCell ref="CK74:DA74"/>
    <mergeCell ref="A73:G73"/>
    <mergeCell ref="H73:AI73"/>
    <mergeCell ref="AJ73:AY73"/>
    <mergeCell ref="AZ73:BS73"/>
    <mergeCell ref="BT73:CJ73"/>
    <mergeCell ref="CK73:DA73"/>
    <mergeCell ref="A72:G72"/>
    <mergeCell ref="H72:AI72"/>
    <mergeCell ref="AJ72:AY72"/>
    <mergeCell ref="AZ72:BS72"/>
    <mergeCell ref="BT72:CJ72"/>
    <mergeCell ref="CK72:DA72"/>
    <mergeCell ref="A71:G71"/>
    <mergeCell ref="H71:AI71"/>
    <mergeCell ref="AJ71:AY71"/>
    <mergeCell ref="AZ71:BS71"/>
    <mergeCell ref="BT71:CJ71"/>
    <mergeCell ref="CK71:DA71"/>
    <mergeCell ref="A69:DA69"/>
    <mergeCell ref="A70:G70"/>
    <mergeCell ref="H70:AI70"/>
    <mergeCell ref="AJ70:AY70"/>
    <mergeCell ref="AZ70:BS70"/>
    <mergeCell ref="BT70:CJ70"/>
    <mergeCell ref="CK70:DA70"/>
    <mergeCell ref="A68:G68"/>
    <mergeCell ref="H68:AI68"/>
    <mergeCell ref="AJ68:AY68"/>
    <mergeCell ref="AZ68:BS68"/>
    <mergeCell ref="BT68:CJ68"/>
    <mergeCell ref="CK68:DA68"/>
    <mergeCell ref="A67:G67"/>
    <mergeCell ref="H67:AI67"/>
    <mergeCell ref="AJ67:AY67"/>
    <mergeCell ref="AZ67:BS67"/>
    <mergeCell ref="BT67:CJ67"/>
    <mergeCell ref="CK67:DA67"/>
    <mergeCell ref="A66:G66"/>
    <mergeCell ref="H66:AI66"/>
    <mergeCell ref="AJ66:AY66"/>
    <mergeCell ref="AZ66:DA66"/>
    <mergeCell ref="A65:G65"/>
    <mergeCell ref="H65:AI65"/>
    <mergeCell ref="AJ65:AY65"/>
    <mergeCell ref="AZ65:BS65"/>
    <mergeCell ref="BT65:CJ65"/>
    <mergeCell ref="CK65:DA65"/>
    <mergeCell ref="A64:G64"/>
    <mergeCell ref="H64:AI64"/>
    <mergeCell ref="AJ64:AY64"/>
    <mergeCell ref="AZ64:BS64"/>
    <mergeCell ref="BT64:CJ64"/>
    <mergeCell ref="CK64:DA64"/>
    <mergeCell ref="A63:G63"/>
    <mergeCell ref="H63:AI63"/>
    <mergeCell ref="AJ63:AY63"/>
    <mergeCell ref="AZ63:BS63"/>
    <mergeCell ref="BT63:CJ63"/>
    <mergeCell ref="CK63:DA63"/>
    <mergeCell ref="A62:G62"/>
    <mergeCell ref="H62:AI62"/>
    <mergeCell ref="AJ62:AY62"/>
    <mergeCell ref="AZ62:BS62"/>
    <mergeCell ref="BT62:CJ62"/>
    <mergeCell ref="CK62:DA62"/>
    <mergeCell ref="A61:G61"/>
    <mergeCell ref="H61:AI61"/>
    <mergeCell ref="AJ61:AY61"/>
    <mergeCell ref="AZ61:BS61"/>
    <mergeCell ref="BT61:CJ61"/>
    <mergeCell ref="CK61:DA61"/>
    <mergeCell ref="A60:G60"/>
    <mergeCell ref="H60:AI60"/>
    <mergeCell ref="AJ60:AY60"/>
    <mergeCell ref="AZ60:BS60"/>
    <mergeCell ref="BT60:CJ60"/>
    <mergeCell ref="CK60:DA60"/>
    <mergeCell ref="A59:G59"/>
    <mergeCell ref="H59:AI59"/>
    <mergeCell ref="AJ59:AY59"/>
    <mergeCell ref="AZ59:BS59"/>
    <mergeCell ref="BT59:CJ59"/>
    <mergeCell ref="CK59:DA59"/>
    <mergeCell ref="A58:G58"/>
    <mergeCell ref="H58:AI58"/>
    <mergeCell ref="AJ58:AY58"/>
    <mergeCell ref="AZ58:BS58"/>
    <mergeCell ref="BT58:CJ58"/>
    <mergeCell ref="CK58:DA58"/>
    <mergeCell ref="A57:G57"/>
    <mergeCell ref="H57:AI57"/>
    <mergeCell ref="AJ57:AY57"/>
    <mergeCell ref="AZ57:BS57"/>
    <mergeCell ref="BT57:CJ57"/>
    <mergeCell ref="CK57:DA57"/>
    <mergeCell ref="A56:G56"/>
    <mergeCell ref="H56:AI56"/>
    <mergeCell ref="AJ56:AY56"/>
    <mergeCell ref="AZ56:BS56"/>
    <mergeCell ref="BT56:CJ56"/>
    <mergeCell ref="CK56:DA56"/>
    <mergeCell ref="A55:G55"/>
    <mergeCell ref="H55:AI55"/>
    <mergeCell ref="AJ55:AY55"/>
    <mergeCell ref="AZ55:BS55"/>
    <mergeCell ref="BT55:CJ55"/>
    <mergeCell ref="CK55:DA55"/>
    <mergeCell ref="A54:G54"/>
    <mergeCell ref="H54:AI54"/>
    <mergeCell ref="AJ54:AY54"/>
    <mergeCell ref="AZ54:BS54"/>
    <mergeCell ref="BT54:CJ54"/>
    <mergeCell ref="CK54:DA54"/>
    <mergeCell ref="A53:G53"/>
    <mergeCell ref="H53:AI53"/>
    <mergeCell ref="AJ53:AY53"/>
    <mergeCell ref="AZ53:BS53"/>
    <mergeCell ref="BT53:CJ53"/>
    <mergeCell ref="CK53:DA53"/>
    <mergeCell ref="A52:G52"/>
    <mergeCell ref="H52:AI52"/>
    <mergeCell ref="AJ52:AY52"/>
    <mergeCell ref="AZ52:BS52"/>
    <mergeCell ref="BT52:CJ52"/>
    <mergeCell ref="CK52:DA52"/>
    <mergeCell ref="A51:G51"/>
    <mergeCell ref="H51:AI51"/>
    <mergeCell ref="AJ51:AY51"/>
    <mergeCell ref="AZ51:BS51"/>
    <mergeCell ref="BT51:CJ51"/>
    <mergeCell ref="CK51:DA51"/>
    <mergeCell ref="A50:G50"/>
    <mergeCell ref="H50:AI50"/>
    <mergeCell ref="AJ50:AY50"/>
    <mergeCell ref="AZ50:BS50"/>
    <mergeCell ref="BT50:CJ50"/>
    <mergeCell ref="CK50:DA50"/>
    <mergeCell ref="A49:G49"/>
    <mergeCell ref="H49:AI49"/>
    <mergeCell ref="AJ49:AY49"/>
    <mergeCell ref="AZ49:BS49"/>
    <mergeCell ref="BT49:CJ49"/>
    <mergeCell ref="CK49:DA49"/>
    <mergeCell ref="A48:G48"/>
    <mergeCell ref="H48:AI48"/>
    <mergeCell ref="AJ48:AY48"/>
    <mergeCell ref="AZ48:BS48"/>
    <mergeCell ref="BT48:CJ48"/>
    <mergeCell ref="CK48:DA48"/>
    <mergeCell ref="A47:G47"/>
    <mergeCell ref="H47:AI47"/>
    <mergeCell ref="AJ47:AY47"/>
    <mergeCell ref="AZ47:BS47"/>
    <mergeCell ref="BT47:CJ47"/>
    <mergeCell ref="CK47:DA47"/>
    <mergeCell ref="A46:G46"/>
    <mergeCell ref="H46:AI46"/>
    <mergeCell ref="AJ46:AY46"/>
    <mergeCell ref="AZ46:BS46"/>
    <mergeCell ref="BT46:CJ46"/>
    <mergeCell ref="CK46:DA46"/>
    <mergeCell ref="A45:G45"/>
    <mergeCell ref="H45:AI45"/>
    <mergeCell ref="AJ45:AY45"/>
    <mergeCell ref="AZ45:BS45"/>
    <mergeCell ref="BT45:CJ45"/>
    <mergeCell ref="CK45:DA45"/>
    <mergeCell ref="A44:G44"/>
    <mergeCell ref="H44:AI44"/>
    <mergeCell ref="AJ44:AY44"/>
    <mergeCell ref="AZ44:BS44"/>
    <mergeCell ref="BT44:CJ44"/>
    <mergeCell ref="CK44:DA44"/>
    <mergeCell ref="A43:G43"/>
    <mergeCell ref="H43:AI43"/>
    <mergeCell ref="AJ43:AY43"/>
    <mergeCell ref="AZ43:BS43"/>
    <mergeCell ref="BT43:CJ43"/>
    <mergeCell ref="CK43:DA43"/>
    <mergeCell ref="A42:G42"/>
    <mergeCell ref="H42:AI42"/>
    <mergeCell ref="AJ42:AY42"/>
    <mergeCell ref="AZ42:BS42"/>
    <mergeCell ref="BT42:CJ42"/>
    <mergeCell ref="CK42:DA42"/>
    <mergeCell ref="A41:G41"/>
    <mergeCell ref="H41:AI41"/>
    <mergeCell ref="AJ41:AY41"/>
    <mergeCell ref="AZ41:BS41"/>
    <mergeCell ref="BT41:CJ41"/>
    <mergeCell ref="CK41:DA41"/>
    <mergeCell ref="A40:G40"/>
    <mergeCell ref="H40:AI40"/>
    <mergeCell ref="AJ40:AY40"/>
    <mergeCell ref="AZ40:BS40"/>
    <mergeCell ref="BT40:CJ40"/>
    <mergeCell ref="CK40:DA40"/>
    <mergeCell ref="A39:G39"/>
    <mergeCell ref="H39:AI39"/>
    <mergeCell ref="AJ39:AY39"/>
    <mergeCell ref="AZ39:BS39"/>
    <mergeCell ref="BT39:CJ39"/>
    <mergeCell ref="CK39:DA39"/>
    <mergeCell ref="A38:G38"/>
    <mergeCell ref="H38:AI38"/>
    <mergeCell ref="AJ38:AY38"/>
    <mergeCell ref="AZ38:BS38"/>
    <mergeCell ref="BT38:CJ38"/>
    <mergeCell ref="CK38:DA38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J36:AY36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Z28:DA28"/>
    <mergeCell ref="H29:DA29"/>
    <mergeCell ref="A31:DA31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A14:DA14"/>
    <mergeCell ref="A15:DA15"/>
    <mergeCell ref="A16:DA16"/>
    <mergeCell ref="A18:DA18"/>
    <mergeCell ref="AA20:DA20"/>
    <mergeCell ref="AH21:DA21"/>
    <mergeCell ref="BQ2:DA2"/>
    <mergeCell ref="BQ4:DA4"/>
    <mergeCell ref="A8:DA8"/>
    <mergeCell ref="A10:DA10"/>
    <mergeCell ref="AV11:CD11"/>
    <mergeCell ref="A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"/>
  <sheetViews>
    <sheetView zoomScalePageLayoutView="0" workbookViewId="0" topLeftCell="AA58">
      <selection activeCell="AG31" sqref="AG31"/>
    </sheetView>
  </sheetViews>
  <sheetFormatPr defaultColWidth="9.125" defaultRowHeight="11.25" customHeight="1"/>
  <cols>
    <col min="1" max="3" width="5.375" style="11" hidden="1" customWidth="1"/>
    <col min="4" max="4" width="16.375" style="11" hidden="1" customWidth="1"/>
    <col min="5" max="5" width="15.00390625" style="11" hidden="1" customWidth="1"/>
    <col min="6" max="7" width="10.50390625" style="11" hidden="1" customWidth="1"/>
    <col min="8" max="11" width="14.375" style="11" hidden="1" customWidth="1"/>
    <col min="12" max="26" width="3.625" style="11" hidden="1" customWidth="1"/>
    <col min="27" max="27" width="6.00390625" style="11" customWidth="1"/>
    <col min="28" max="28" width="14.00390625" style="11" customWidth="1"/>
    <col min="29" max="29" width="46.00390625" style="11" customWidth="1"/>
    <col min="30" max="30" width="13.125" style="11" customWidth="1"/>
    <col min="31" max="31" width="19.00390625" style="11" customWidth="1"/>
    <col min="32" max="32" width="19.625" style="11" customWidth="1"/>
    <col min="33" max="33" width="18.875" style="11" customWidth="1"/>
    <col min="34" max="35" width="18.00390625" style="11" customWidth="1"/>
    <col min="36" max="36" width="15.00390625" style="11" customWidth="1"/>
    <col min="37" max="16384" width="9.125" style="11" customWidth="1"/>
  </cols>
  <sheetData>
    <row r="1" spans="1:36" ht="11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1.25" customHeight="1" hidden="1">
      <c r="A2" s="1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1.25" customHeight="1" hidden="1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7" ht="11.25" customHeight="1" hidden="1">
      <c r="A4" s="10"/>
      <c r="B4" s="13"/>
      <c r="C4" s="13"/>
      <c r="D4" s="13">
        <v>25</v>
      </c>
      <c r="E4" s="13">
        <v>8</v>
      </c>
      <c r="F4" s="13">
        <v>8</v>
      </c>
      <c r="G4" s="13">
        <v>8</v>
      </c>
      <c r="H4" s="13">
        <v>8</v>
      </c>
      <c r="I4" s="13">
        <v>8</v>
      </c>
      <c r="J4" s="13">
        <v>8</v>
      </c>
      <c r="K4" s="13">
        <v>8</v>
      </c>
      <c r="L4" s="13">
        <v>8</v>
      </c>
      <c r="M4" s="13">
        <v>8</v>
      </c>
      <c r="N4" s="13">
        <v>8</v>
      </c>
      <c r="O4" s="13">
        <v>8</v>
      </c>
      <c r="P4" s="13">
        <v>8</v>
      </c>
      <c r="Q4" s="13">
        <v>8</v>
      </c>
      <c r="R4" s="13">
        <v>8</v>
      </c>
      <c r="S4" s="13">
        <v>8</v>
      </c>
      <c r="T4" s="13">
        <v>8</v>
      </c>
      <c r="U4" s="13">
        <v>8</v>
      </c>
      <c r="V4" s="13">
        <v>8</v>
      </c>
      <c r="W4" s="13">
        <v>8</v>
      </c>
      <c r="X4" s="13">
        <v>8</v>
      </c>
      <c r="Y4" s="13">
        <v>8</v>
      </c>
      <c r="Z4" s="13">
        <v>8</v>
      </c>
      <c r="AA4" s="13">
        <v>6</v>
      </c>
      <c r="AB4" s="13">
        <v>14</v>
      </c>
      <c r="AC4" s="13">
        <v>46</v>
      </c>
      <c r="AD4" s="13">
        <v>12</v>
      </c>
      <c r="AE4" s="13">
        <v>19</v>
      </c>
      <c r="AF4" s="13">
        <v>19</v>
      </c>
      <c r="AG4" s="13">
        <v>18</v>
      </c>
      <c r="AH4" s="13">
        <v>18</v>
      </c>
      <c r="AI4" s="13">
        <v>18</v>
      </c>
      <c r="AJ4" s="13">
        <v>15</v>
      </c>
      <c r="AK4" s="11">
        <v>0</v>
      </c>
    </row>
    <row r="5" spans="1:28" ht="11.25" customHeight="1" hidden="1">
      <c r="A5" s="10"/>
      <c r="B5" s="13"/>
      <c r="C5" s="13"/>
      <c r="D5" s="13">
        <v>25</v>
      </c>
      <c r="E5" s="13" t="s">
        <v>304</v>
      </c>
      <c r="H5" s="14" t="s">
        <v>305</v>
      </c>
      <c r="I5" s="14" t="s">
        <v>306</v>
      </c>
      <c r="J5" s="14" t="s">
        <v>307</v>
      </c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1.25" customHeight="1" hidden="1">
      <c r="A6" s="10"/>
      <c r="B6" s="13"/>
      <c r="C6" s="13"/>
      <c r="D6" s="13">
        <v>25</v>
      </c>
      <c r="E6" s="14" t="s">
        <v>308</v>
      </c>
      <c r="F6" s="13" t="s">
        <v>309</v>
      </c>
      <c r="G6" s="13"/>
      <c r="H6" s="14" t="s">
        <v>305</v>
      </c>
      <c r="I6" s="14" t="s">
        <v>306</v>
      </c>
      <c r="J6" s="14" t="s">
        <v>307</v>
      </c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2.5" customHeight="1" hidden="1">
      <c r="A7" s="10"/>
      <c r="B7" s="13"/>
      <c r="C7" s="13"/>
      <c r="D7" s="13">
        <v>25</v>
      </c>
      <c r="E7" s="14" t="s">
        <v>310</v>
      </c>
      <c r="F7" s="14" t="s">
        <v>310</v>
      </c>
      <c r="G7" s="13" t="s">
        <v>311</v>
      </c>
      <c r="H7" s="14" t="s">
        <v>305</v>
      </c>
      <c r="I7" s="14" t="s">
        <v>306</v>
      </c>
      <c r="J7" s="14" t="s">
        <v>307</v>
      </c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6" ht="52.5" customHeight="1" hidden="1">
      <c r="A8" s="10"/>
      <c r="B8" s="13"/>
      <c r="C8" s="13"/>
      <c r="D8" s="13">
        <v>25</v>
      </c>
      <c r="F8" s="14" t="s">
        <v>308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5" t="s">
        <v>312</v>
      </c>
      <c r="AF8" s="15" t="s">
        <v>313</v>
      </c>
      <c r="AG8" s="15" t="s">
        <v>314</v>
      </c>
      <c r="AH8" s="16"/>
      <c r="AI8" s="16"/>
      <c r="AJ8" s="16"/>
    </row>
    <row r="9" spans="1:36" ht="52.5" customHeight="1" hidden="1">
      <c r="A9" s="10"/>
      <c r="B9" s="13"/>
      <c r="C9" s="13"/>
      <c r="D9" s="13">
        <v>25</v>
      </c>
      <c r="E9" s="13"/>
      <c r="G9" s="14" t="s">
        <v>308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5" t="s">
        <v>312</v>
      </c>
      <c r="AF9" s="15" t="s">
        <v>312</v>
      </c>
      <c r="AG9" s="15" t="s">
        <v>313</v>
      </c>
      <c r="AH9" s="15" t="s">
        <v>313</v>
      </c>
      <c r="AI9" s="15" t="s">
        <v>314</v>
      </c>
      <c r="AJ9" s="15" t="s">
        <v>314</v>
      </c>
    </row>
    <row r="10" spans="1:36" ht="52.5" customHeight="1" hidden="1">
      <c r="A10" s="10"/>
      <c r="B10" s="13"/>
      <c r="C10" s="13"/>
      <c r="D10" s="13">
        <v>25</v>
      </c>
      <c r="E10" s="13"/>
      <c r="F10" s="13"/>
      <c r="G10" s="14" t="s">
        <v>310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5" t="s">
        <v>315</v>
      </c>
      <c r="AF10" s="15" t="s">
        <v>316</v>
      </c>
      <c r="AG10" s="15" t="s">
        <v>315</v>
      </c>
      <c r="AH10" s="15" t="s">
        <v>316</v>
      </c>
      <c r="AI10" s="15" t="s">
        <v>315</v>
      </c>
      <c r="AJ10" s="15" t="s">
        <v>316</v>
      </c>
    </row>
    <row r="11" spans="1:30" ht="52.5" customHeight="1" hidden="1">
      <c r="A11" s="10"/>
      <c r="B11" s="13"/>
      <c r="C11" s="13"/>
      <c r="D11" s="13">
        <v>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6" ht="52.5" customHeight="1" hidden="1">
      <c r="A12" s="10"/>
      <c r="B12" s="13"/>
      <c r="C12" s="13"/>
      <c r="D12" s="13">
        <v>25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52.5" customHeight="1" hidden="1">
      <c r="A13" s="10"/>
      <c r="B13" s="13"/>
      <c r="C13" s="13"/>
      <c r="D13" s="13">
        <v>25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52.5" customHeight="1" hidden="1">
      <c r="A14" s="10"/>
      <c r="B14" s="13"/>
      <c r="C14" s="13"/>
      <c r="D14" s="13">
        <v>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52.5" customHeight="1" hidden="1">
      <c r="A15" s="10"/>
      <c r="B15" s="13"/>
      <c r="C15" s="13"/>
      <c r="D15" s="13">
        <v>25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52.5" customHeight="1" hidden="1">
      <c r="A16" s="10"/>
      <c r="B16" s="13"/>
      <c r="C16" s="13"/>
      <c r="D16" s="13">
        <v>25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52.5" customHeight="1" hidden="1">
      <c r="A17" s="10"/>
      <c r="B17" s="13"/>
      <c r="C17" s="13"/>
      <c r="D17" s="13">
        <v>25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52.5" customHeight="1" hidden="1">
      <c r="A18" s="10"/>
      <c r="B18" s="13"/>
      <c r="C18" s="13"/>
      <c r="D18" s="13">
        <v>25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52.5" customHeight="1" hidden="1">
      <c r="A19" s="10"/>
      <c r="B19" s="13"/>
      <c r="C19" s="13"/>
      <c r="D19" s="13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5.75" customHeight="1">
      <c r="A20" s="10"/>
      <c r="B20" s="13"/>
      <c r="C20" s="13"/>
      <c r="D20" s="13">
        <v>15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3.5" customHeight="1">
      <c r="A21" s="10"/>
      <c r="B21" s="13"/>
      <c r="C21" s="13"/>
      <c r="D21" s="13">
        <v>13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90" t="s">
        <v>317</v>
      </c>
      <c r="AC21" s="80"/>
      <c r="AD21" s="80"/>
      <c r="AE21" s="80"/>
      <c r="AF21" s="80"/>
      <c r="AG21" s="13"/>
      <c r="AH21" s="13"/>
      <c r="AI21" s="13"/>
      <c r="AJ21" s="13"/>
    </row>
    <row r="22" spans="1:36" ht="11.25" customHeight="1">
      <c r="A22" s="10"/>
      <c r="B22" s="13"/>
      <c r="C22" s="13"/>
      <c r="D22" s="13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90" t="s">
        <v>318</v>
      </c>
      <c r="AC22" s="80"/>
      <c r="AD22" s="80"/>
      <c r="AE22" s="80"/>
      <c r="AF22" s="80"/>
      <c r="AG22" s="13"/>
      <c r="AH22" s="13"/>
      <c r="AI22" s="13"/>
      <c r="AJ22" s="13"/>
    </row>
    <row r="23" spans="1:36" ht="11.25" customHeight="1">
      <c r="A23" s="10"/>
      <c r="B23" s="13"/>
      <c r="C23" s="13"/>
      <c r="D23" s="13">
        <v>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90" t="str">
        <f>"(вид цены (тарифа) на "&amp;PRD&amp;" год"</f>
        <v>(вид цены (тарифа) на 2025 год</v>
      </c>
      <c r="AC23" s="80"/>
      <c r="AD23" s="80"/>
      <c r="AE23" s="80"/>
      <c r="AF23" s="80"/>
      <c r="AG23" s="13"/>
      <c r="AH23" s="13"/>
      <c r="AI23" s="13"/>
      <c r="AJ23" s="13"/>
    </row>
    <row r="24" spans="1:36" ht="11.25" customHeight="1">
      <c r="A24" s="10"/>
      <c r="B24" s="13"/>
      <c r="C24" s="13"/>
      <c r="D24" s="13">
        <v>11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90" t="s">
        <v>31</v>
      </c>
      <c r="AC24" s="80"/>
      <c r="AD24" s="80"/>
      <c r="AE24" s="80"/>
      <c r="AF24" s="80"/>
      <c r="AG24" s="13"/>
      <c r="AH24" s="13"/>
      <c r="AI24" s="13"/>
      <c r="AJ24" s="13"/>
    </row>
    <row r="25" spans="1:36" ht="11.25" customHeight="1">
      <c r="A25" s="10"/>
      <c r="B25" s="13"/>
      <c r="C25" s="13"/>
      <c r="D25" s="13">
        <v>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1.25" customHeight="1">
      <c r="A26" s="10"/>
      <c r="B26" s="13"/>
      <c r="C26" s="13"/>
      <c r="D26" s="13">
        <v>11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91" t="str">
        <f>org</f>
        <v>МУП "Шушенские ТЭС"</v>
      </c>
      <c r="AC26" s="91"/>
      <c r="AD26" s="91"/>
      <c r="AE26" s="91"/>
      <c r="AF26" s="91"/>
      <c r="AG26" s="13"/>
      <c r="AH26" s="13"/>
      <c r="AI26" s="13"/>
      <c r="AJ26" s="13"/>
    </row>
    <row r="27" spans="1:36" ht="11.25" customHeight="1">
      <c r="A27" s="10"/>
      <c r="B27" s="13"/>
      <c r="C27" s="13"/>
      <c r="D27" s="13">
        <v>11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90" t="s">
        <v>32</v>
      </c>
      <c r="AC27" s="80"/>
      <c r="AD27" s="80"/>
      <c r="AE27" s="80"/>
      <c r="AF27" s="80"/>
      <c r="AG27" s="13"/>
      <c r="AH27" s="13"/>
      <c r="AI27" s="13"/>
      <c r="AJ27" s="13"/>
    </row>
    <row r="28" spans="1:36" ht="11.25" customHeight="1">
      <c r="A28" s="10"/>
      <c r="B28" s="13"/>
      <c r="C28" s="13"/>
      <c r="D28" s="13">
        <v>11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1.25" customHeight="1" hidden="1">
      <c r="A29" s="10"/>
      <c r="B29" s="13"/>
      <c r="C29" s="13"/>
      <c r="D29" s="13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8" customHeight="1" hidden="1">
      <c r="A30" s="10"/>
      <c r="B30" s="12" t="b">
        <f>REPORT_OWNER&lt;&gt;"Версия организации"</f>
        <v>0</v>
      </c>
      <c r="C30" s="13"/>
      <c r="D30" s="13">
        <v>18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79" t="s">
        <v>243</v>
      </c>
      <c r="AC30" s="79"/>
      <c r="AD30" s="17"/>
      <c r="AE30" s="13"/>
      <c r="AF30" s="13"/>
      <c r="AG30" s="13"/>
      <c r="AH30" s="13"/>
      <c r="AI30" s="13"/>
      <c r="AJ30" s="13"/>
    </row>
    <row r="31" spans="1:36" ht="24" customHeight="1">
      <c r="A31" s="10"/>
      <c r="B31" s="13"/>
      <c r="C31" s="13"/>
      <c r="D31" s="13">
        <v>23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21" customHeight="1">
      <c r="A32" s="10"/>
      <c r="B32" s="13"/>
      <c r="C32" s="13"/>
      <c r="D32" s="13">
        <v>20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87" t="s">
        <v>55</v>
      </c>
      <c r="AC32" s="87"/>
      <c r="AD32" s="87"/>
      <c r="AE32" s="87"/>
      <c r="AF32" s="87"/>
      <c r="AG32" s="87"/>
      <c r="AH32" s="13"/>
      <c r="AI32" s="13"/>
      <c r="AJ32" s="13"/>
    </row>
    <row r="33" spans="1:36" ht="11.25" customHeight="1">
      <c r="A33" s="10"/>
      <c r="B33" s="13"/>
      <c r="C33" s="13"/>
      <c r="D33" s="13">
        <v>11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1.25" customHeight="1">
      <c r="A34" s="10"/>
      <c r="B34" s="13"/>
      <c r="C34" s="13"/>
      <c r="D34" s="13">
        <v>11</v>
      </c>
      <c r="E34" s="13"/>
      <c r="F34" s="13"/>
      <c r="H34" s="14" t="s">
        <v>319</v>
      </c>
      <c r="I34" s="14" t="s">
        <v>21</v>
      </c>
      <c r="J34" s="14" t="s">
        <v>320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85" t="s">
        <v>21</v>
      </c>
      <c r="AC34" s="85"/>
      <c r="AD34" s="86" t="str">
        <f>org</f>
        <v>МУП "Шушенские ТЭС"</v>
      </c>
      <c r="AE34" s="86"/>
      <c r="AF34" s="86"/>
      <c r="AG34" s="86"/>
      <c r="AH34" s="13"/>
      <c r="AI34" s="13"/>
      <c r="AJ34" s="13"/>
    </row>
    <row r="35" spans="1:36" ht="11.25" customHeight="1">
      <c r="A35" s="10"/>
      <c r="B35" s="13"/>
      <c r="C35" s="13"/>
      <c r="D35" s="13">
        <v>11</v>
      </c>
      <c r="E35" s="13"/>
      <c r="F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85"/>
      <c r="AC35" s="85"/>
      <c r="AD35" s="86"/>
      <c r="AE35" s="86"/>
      <c r="AF35" s="86"/>
      <c r="AG35" s="86"/>
      <c r="AH35" s="13"/>
      <c r="AI35" s="13"/>
      <c r="AJ35" s="13"/>
    </row>
    <row r="36" spans="1:36" ht="11.25" customHeight="1">
      <c r="A36" s="10"/>
      <c r="B36" s="13"/>
      <c r="C36" s="13"/>
      <c r="D36" s="13">
        <v>11</v>
      </c>
      <c r="E36" s="13"/>
      <c r="F36" s="13"/>
      <c r="H36" s="14" t="s">
        <v>321</v>
      </c>
      <c r="I36" s="14" t="s">
        <v>22</v>
      </c>
      <c r="J36" s="14" t="s">
        <v>320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85" t="s">
        <v>22</v>
      </c>
      <c r="AC36" s="85"/>
      <c r="AD36" s="89" t="str">
        <f>org</f>
        <v>МУП "Шушенские ТЭС"</v>
      </c>
      <c r="AE36" s="89"/>
      <c r="AF36" s="89"/>
      <c r="AG36" s="89"/>
      <c r="AH36" s="13"/>
      <c r="AI36" s="13"/>
      <c r="AJ36" s="13"/>
    </row>
    <row r="37" spans="1:36" ht="29.25" customHeight="1">
      <c r="A37" s="10"/>
      <c r="B37" s="13"/>
      <c r="C37" s="13"/>
      <c r="D37" s="13">
        <v>28</v>
      </c>
      <c r="E37" s="13"/>
      <c r="F37" s="13"/>
      <c r="H37" s="14" t="s">
        <v>322</v>
      </c>
      <c r="I37" s="14" t="s">
        <v>23</v>
      </c>
      <c r="J37" s="14" t="s">
        <v>320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85" t="s">
        <v>23</v>
      </c>
      <c r="AC37" s="85"/>
      <c r="AD37" s="86" t="str">
        <f>'[10]Титульный'!AC66</f>
        <v>662710, Красноярский край, п. Шушенское, ул. Пионерская, 14.</v>
      </c>
      <c r="AE37" s="86"/>
      <c r="AF37" s="86"/>
      <c r="AG37" s="86"/>
      <c r="AH37" s="13"/>
      <c r="AI37" s="13"/>
      <c r="AJ37" s="13"/>
    </row>
    <row r="38" spans="1:36" ht="29.25" customHeight="1">
      <c r="A38" s="10"/>
      <c r="B38" s="13"/>
      <c r="C38" s="13"/>
      <c r="D38" s="13">
        <v>28</v>
      </c>
      <c r="E38" s="13"/>
      <c r="F38" s="13"/>
      <c r="H38" s="14" t="s">
        <v>323</v>
      </c>
      <c r="I38" s="14" t="s">
        <v>24</v>
      </c>
      <c r="J38" s="14" t="s">
        <v>320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85" t="s">
        <v>24</v>
      </c>
      <c r="AC38" s="85"/>
      <c r="AD38" s="86" t="str">
        <f>'[10]Титульный'!AC67</f>
        <v>662710, Красноярский край, п. Шушенское, ул. Пионерская, 14.</v>
      </c>
      <c r="AE38" s="86"/>
      <c r="AF38" s="86"/>
      <c r="AG38" s="86"/>
      <c r="AH38" s="13"/>
      <c r="AI38" s="13"/>
      <c r="AJ38" s="13"/>
    </row>
    <row r="39" spans="1:36" ht="11.25" customHeight="1">
      <c r="A39" s="10"/>
      <c r="B39" s="13"/>
      <c r="C39" s="13"/>
      <c r="D39" s="13">
        <v>11</v>
      </c>
      <c r="E39" s="13"/>
      <c r="F39" s="13"/>
      <c r="H39" s="14" t="s">
        <v>324</v>
      </c>
      <c r="I39" s="14" t="s">
        <v>25</v>
      </c>
      <c r="J39" s="14" t="s">
        <v>320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85" t="s">
        <v>25</v>
      </c>
      <c r="AC39" s="85"/>
      <c r="AD39" s="89" t="e">
        <f>INN</f>
        <v>#REF!</v>
      </c>
      <c r="AE39" s="89"/>
      <c r="AF39" s="89"/>
      <c r="AG39" s="89"/>
      <c r="AH39" s="13"/>
      <c r="AI39" s="13"/>
      <c r="AJ39" s="13"/>
    </row>
    <row r="40" spans="1:36" ht="11.25" customHeight="1">
      <c r="A40" s="10"/>
      <c r="B40" s="13"/>
      <c r="C40" s="13"/>
      <c r="D40" s="13">
        <v>11</v>
      </c>
      <c r="E40" s="13"/>
      <c r="F40" s="13"/>
      <c r="H40" s="14" t="s">
        <v>325</v>
      </c>
      <c r="I40" s="14" t="s">
        <v>26</v>
      </c>
      <c r="J40" s="14" t="s">
        <v>320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85" t="s">
        <v>26</v>
      </c>
      <c r="AC40" s="85"/>
      <c r="AD40" s="89" t="str">
        <f>KPP</f>
        <v>244201001</v>
      </c>
      <c r="AE40" s="89"/>
      <c r="AF40" s="89"/>
      <c r="AG40" s="89"/>
      <c r="AH40" s="13"/>
      <c r="AI40" s="13"/>
      <c r="AJ40" s="13"/>
    </row>
    <row r="41" spans="1:36" ht="11.25" customHeight="1">
      <c r="A41" s="10"/>
      <c r="B41" s="13"/>
      <c r="C41" s="13"/>
      <c r="D41" s="13">
        <v>11</v>
      </c>
      <c r="E41" s="13"/>
      <c r="F41" s="13"/>
      <c r="H41" s="14" t="s">
        <v>326</v>
      </c>
      <c r="I41" s="14" t="s">
        <v>27</v>
      </c>
      <c r="J41" s="14" t="s">
        <v>320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85" t="s">
        <v>27</v>
      </c>
      <c r="AC41" s="85"/>
      <c r="AD41" s="89" t="str">
        <f>'[10]Титульный'!AC70</f>
        <v>Щербаков Андрей Петрович</v>
      </c>
      <c r="AE41" s="89"/>
      <c r="AF41" s="89"/>
      <c r="AG41" s="89"/>
      <c r="AH41" s="13"/>
      <c r="AI41" s="13"/>
      <c r="AJ41" s="13"/>
    </row>
    <row r="42" spans="1:36" ht="11.25" customHeight="1">
      <c r="A42" s="10"/>
      <c r="B42" s="13"/>
      <c r="C42" s="13"/>
      <c r="D42" s="13">
        <v>11</v>
      </c>
      <c r="E42" s="13"/>
      <c r="F42" s="13"/>
      <c r="H42" s="14" t="s">
        <v>327</v>
      </c>
      <c r="I42" s="14" t="s">
        <v>28</v>
      </c>
      <c r="J42" s="14" t="s">
        <v>320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85" t="s">
        <v>28</v>
      </c>
      <c r="AC42" s="85"/>
      <c r="AD42" s="86" t="str">
        <f>'[10]Титульный'!AC82</f>
        <v>tesplanov3@mail.ru</v>
      </c>
      <c r="AE42" s="86"/>
      <c r="AF42" s="86"/>
      <c r="AG42" s="86"/>
      <c r="AH42" s="13"/>
      <c r="AI42" s="13"/>
      <c r="AJ42" s="13"/>
    </row>
    <row r="43" spans="1:36" ht="11.25" customHeight="1">
      <c r="A43" s="10"/>
      <c r="B43" s="13"/>
      <c r="C43" s="13"/>
      <c r="D43" s="13">
        <v>11</v>
      </c>
      <c r="E43" s="13"/>
      <c r="F43" s="13"/>
      <c r="H43" s="14" t="s">
        <v>328</v>
      </c>
      <c r="I43" s="14" t="s">
        <v>29</v>
      </c>
      <c r="J43" s="14" t="s">
        <v>320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85" t="s">
        <v>29</v>
      </c>
      <c r="AC43" s="85"/>
      <c r="AD43" s="86" t="str">
        <f>'[10]Титульный'!AC72</f>
        <v>39139 3-19-80</v>
      </c>
      <c r="AE43" s="86"/>
      <c r="AF43" s="86"/>
      <c r="AG43" s="86"/>
      <c r="AH43" s="13"/>
      <c r="AI43" s="13"/>
      <c r="AJ43" s="13"/>
    </row>
    <row r="44" spans="1:36" ht="3.75" customHeight="1">
      <c r="A44" s="10"/>
      <c r="B44" s="13"/>
      <c r="C44" s="13"/>
      <c r="D44" s="13">
        <v>4</v>
      </c>
      <c r="E44" s="13"/>
      <c r="F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4.5" customHeight="1" hidden="1">
      <c r="A45" s="10"/>
      <c r="B45" s="13"/>
      <c r="C45" s="13"/>
      <c r="D45" s="13">
        <v>0</v>
      </c>
      <c r="E45" s="13"/>
      <c r="F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9.5" customHeight="1">
      <c r="A46" s="10"/>
      <c r="B46" s="13"/>
      <c r="C46" s="13"/>
      <c r="D46" s="13">
        <v>19</v>
      </c>
      <c r="E46" s="13"/>
      <c r="F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87" t="s">
        <v>56</v>
      </c>
      <c r="AC46" s="87"/>
      <c r="AD46" s="87"/>
      <c r="AE46" s="87"/>
      <c r="AF46" s="87"/>
      <c r="AG46" s="87"/>
      <c r="AH46" s="13"/>
      <c r="AI46" s="13"/>
      <c r="AJ46" s="13"/>
    </row>
    <row r="47" spans="1:36" ht="1.5" customHeight="1">
      <c r="A47" s="10"/>
      <c r="B47" s="13"/>
      <c r="C47" s="13"/>
      <c r="D47" s="13">
        <v>2</v>
      </c>
      <c r="E47" s="13"/>
      <c r="F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.5" customHeight="1" hidden="1">
      <c r="A48" s="10"/>
      <c r="B48" s="13"/>
      <c r="C48" s="13"/>
      <c r="D48" s="13">
        <v>0</v>
      </c>
      <c r="E48" s="13"/>
      <c r="F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47.25" customHeight="1">
      <c r="A49" s="10"/>
      <c r="B49" s="13"/>
      <c r="C49" s="13"/>
      <c r="D49" s="13">
        <v>45</v>
      </c>
      <c r="E49" s="13"/>
      <c r="F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82" t="s">
        <v>244</v>
      </c>
      <c r="AC49" s="82"/>
      <c r="AD49" s="18" t="s">
        <v>58</v>
      </c>
      <c r="AE49" s="18" t="s">
        <v>245</v>
      </c>
      <c r="AF49" s="18" t="s">
        <v>329</v>
      </c>
      <c r="AG49" s="18" t="s">
        <v>330</v>
      </c>
      <c r="AH49" s="13"/>
      <c r="AI49" s="13"/>
      <c r="AJ49" s="13"/>
    </row>
    <row r="50" spans="1:36" ht="26.25" customHeight="1">
      <c r="A50" s="10"/>
      <c r="B50" s="13"/>
      <c r="C50" s="13"/>
      <c r="D50" s="13">
        <v>25</v>
      </c>
      <c r="E50" s="13"/>
      <c r="F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88" t="s">
        <v>246</v>
      </c>
      <c r="AC50" s="88"/>
      <c r="AD50" s="88"/>
      <c r="AE50" s="88"/>
      <c r="AF50" s="88"/>
      <c r="AG50" s="88"/>
      <c r="AH50" s="13"/>
      <c r="AI50" s="13"/>
      <c r="AJ50" s="13"/>
    </row>
    <row r="51" spans="1:36" ht="22.5" customHeight="1">
      <c r="A51" s="10"/>
      <c r="B51" s="13"/>
      <c r="C51" s="13"/>
      <c r="D51" s="13">
        <v>22</v>
      </c>
      <c r="E51" s="13"/>
      <c r="F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9">
        <v>1</v>
      </c>
      <c r="AC51" s="20" t="s">
        <v>60</v>
      </c>
      <c r="AD51" s="20"/>
      <c r="AE51" s="20"/>
      <c r="AF51" s="20"/>
      <c r="AG51" s="21"/>
      <c r="AH51" s="13"/>
      <c r="AI51" s="13"/>
      <c r="AJ51" s="13"/>
    </row>
    <row r="52" spans="1:36" ht="11.25" customHeight="1">
      <c r="A52" s="10"/>
      <c r="B52" s="13"/>
      <c r="C52" s="13"/>
      <c r="D52" s="13">
        <v>11</v>
      </c>
      <c r="E52" s="13"/>
      <c r="F52" s="13"/>
      <c r="H52" s="14" t="s">
        <v>331</v>
      </c>
      <c r="I52" s="14" t="s">
        <v>61</v>
      </c>
      <c r="J52" s="14" t="s">
        <v>332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22" t="s">
        <v>247</v>
      </c>
      <c r="AC52" s="23" t="s">
        <v>61</v>
      </c>
      <c r="AD52" s="24" t="s">
        <v>248</v>
      </c>
      <c r="AE52" s="25">
        <f>'[10]Расчет НВВ'!AQ133</f>
        <v>82318.99835240195</v>
      </c>
      <c r="AF52" s="25">
        <f>'[10]Расчет НВВ'!AV136</f>
        <v>89335.4103214</v>
      </c>
      <c r="AG52" s="25">
        <f>'[10]Расчет НВВ'!AZ133</f>
        <v>95675.97938187595</v>
      </c>
      <c r="AH52" s="13"/>
      <c r="AI52" s="13"/>
      <c r="AJ52" s="13"/>
    </row>
    <row r="53" spans="1:36" ht="11.25" customHeight="1">
      <c r="A53" s="10"/>
      <c r="B53" s="13"/>
      <c r="C53" s="13"/>
      <c r="D53" s="13">
        <v>11</v>
      </c>
      <c r="E53" s="13"/>
      <c r="F53" s="13"/>
      <c r="H53" s="14" t="s">
        <v>333</v>
      </c>
      <c r="I53" s="14" t="s">
        <v>63</v>
      </c>
      <c r="J53" s="14" t="s">
        <v>332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26" t="s">
        <v>249</v>
      </c>
      <c r="AC53" s="27" t="s">
        <v>63</v>
      </c>
      <c r="AD53" s="18" t="s">
        <v>248</v>
      </c>
      <c r="AE53" s="25"/>
      <c r="AF53" s="25"/>
      <c r="AG53" s="25">
        <f>'[10]Налог на прибыль'!AI27</f>
        <v>4479.939132009389</v>
      </c>
      <c r="AH53" s="13"/>
      <c r="AI53" s="13"/>
      <c r="AJ53" s="13"/>
    </row>
    <row r="54" spans="1:36" ht="22.5" customHeight="1">
      <c r="A54" s="10"/>
      <c r="B54" s="13"/>
      <c r="C54" s="13"/>
      <c r="D54" s="13">
        <v>22</v>
      </c>
      <c r="E54" s="13"/>
      <c r="F54" s="13"/>
      <c r="H54" s="14" t="s">
        <v>334</v>
      </c>
      <c r="I54" s="14" t="s">
        <v>64</v>
      </c>
      <c r="J54" s="14" t="s">
        <v>332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26" t="s">
        <v>250</v>
      </c>
      <c r="AC54" s="27" t="s">
        <v>64</v>
      </c>
      <c r="AD54" s="18" t="s">
        <v>248</v>
      </c>
      <c r="AE54" s="25"/>
      <c r="AF54" s="25"/>
      <c r="AG54" s="25"/>
      <c r="AH54" s="13"/>
      <c r="AI54" s="13"/>
      <c r="AJ54" s="13"/>
    </row>
    <row r="55" spans="1:36" ht="11.25" customHeight="1">
      <c r="A55" s="10"/>
      <c r="B55" s="13"/>
      <c r="C55" s="13"/>
      <c r="D55" s="13">
        <v>11</v>
      </c>
      <c r="E55" s="13"/>
      <c r="F55" s="13"/>
      <c r="H55" s="14" t="s">
        <v>335</v>
      </c>
      <c r="I55" s="14" t="s">
        <v>65</v>
      </c>
      <c r="J55" s="14" t="s">
        <v>332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26" t="s">
        <v>251</v>
      </c>
      <c r="AC55" s="27" t="s">
        <v>65</v>
      </c>
      <c r="AD55" s="18" t="s">
        <v>248</v>
      </c>
      <c r="AE55" s="25"/>
      <c r="AF55" s="25"/>
      <c r="AG55" s="25"/>
      <c r="AH55" s="13"/>
      <c r="AI55" s="13"/>
      <c r="AJ55" s="13"/>
    </row>
    <row r="56" spans="1:36" ht="11.25" customHeight="1">
      <c r="A56" s="10"/>
      <c r="B56" s="13"/>
      <c r="C56" s="13"/>
      <c r="D56" s="13">
        <v>11</v>
      </c>
      <c r="E56" s="13"/>
      <c r="F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9" t="s">
        <v>252</v>
      </c>
      <c r="AC56" s="20" t="s">
        <v>66</v>
      </c>
      <c r="AD56" s="28"/>
      <c r="AE56" s="20"/>
      <c r="AF56" s="20"/>
      <c r="AG56" s="21"/>
      <c r="AH56" s="13"/>
      <c r="AI56" s="13"/>
      <c r="AJ56" s="13"/>
    </row>
    <row r="57" spans="1:36" ht="47.25" customHeight="1">
      <c r="A57" s="10"/>
      <c r="B57" s="13"/>
      <c r="C57" s="13"/>
      <c r="D57" s="13">
        <v>45</v>
      </c>
      <c r="E57" s="13"/>
      <c r="F57" s="13"/>
      <c r="H57" s="14" t="s">
        <v>336</v>
      </c>
      <c r="I57" s="14" t="s">
        <v>67</v>
      </c>
      <c r="J57" s="14" t="s">
        <v>332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26" t="s">
        <v>253</v>
      </c>
      <c r="AC57" s="27" t="s">
        <v>67</v>
      </c>
      <c r="AD57" s="18" t="s">
        <v>254</v>
      </c>
      <c r="AE57" s="29">
        <f>IF(AE52=0,0,AE53/AE52)</f>
        <v>0</v>
      </c>
      <c r="AF57" s="29">
        <f>IF(AF52=0,0,AF53/AF52)</f>
        <v>0</v>
      </c>
      <c r="AG57" s="29">
        <f>IF(AG52=0,0,AG53/AG52)</f>
        <v>0.04682407393112122</v>
      </c>
      <c r="AH57" s="13"/>
      <c r="AI57" s="13"/>
      <c r="AJ57" s="13"/>
    </row>
    <row r="58" spans="1:36" ht="22.5" customHeight="1">
      <c r="A58" s="10"/>
      <c r="B58" s="13"/>
      <c r="C58" s="13"/>
      <c r="D58" s="13">
        <v>22</v>
      </c>
      <c r="E58" s="13"/>
      <c r="F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9" t="s">
        <v>255</v>
      </c>
      <c r="AC58" s="20" t="s">
        <v>69</v>
      </c>
      <c r="AD58" s="28"/>
      <c r="AE58" s="20"/>
      <c r="AF58" s="20"/>
      <c r="AG58" s="21"/>
      <c r="AH58" s="13"/>
      <c r="AI58" s="13"/>
      <c r="AJ58" s="13"/>
    </row>
    <row r="59" spans="1:36" ht="11.25" customHeight="1">
      <c r="A59" s="10"/>
      <c r="B59" s="13"/>
      <c r="C59" s="13"/>
      <c r="D59" s="13">
        <v>11</v>
      </c>
      <c r="E59" s="13"/>
      <c r="F59" s="13"/>
      <c r="H59" s="14" t="s">
        <v>337</v>
      </c>
      <c r="I59" s="14" t="s">
        <v>338</v>
      </c>
      <c r="J59" s="14" t="s">
        <v>332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26" t="s">
        <v>256</v>
      </c>
      <c r="AC59" s="30" t="s">
        <v>257</v>
      </c>
      <c r="AD59" s="18" t="s">
        <v>9</v>
      </c>
      <c r="AE59" s="31">
        <f>'[10]П1.30'!DA52</f>
        <v>10.070834205178572</v>
      </c>
      <c r="AF59" s="31">
        <f>'[10]П1.30'!FN52</f>
        <v>10.3776794613</v>
      </c>
      <c r="AG59" s="31">
        <f>'[10]П1.30'!HV52</f>
        <v>10.975063216169154</v>
      </c>
      <c r="AH59" s="13"/>
      <c r="AI59" s="13"/>
      <c r="AJ59" s="13"/>
    </row>
    <row r="60" spans="1:36" ht="22.5" customHeight="1">
      <c r="A60" s="10"/>
      <c r="B60" s="13"/>
      <c r="C60" s="13"/>
      <c r="D60" s="13">
        <v>22</v>
      </c>
      <c r="E60" s="13"/>
      <c r="F60" s="13"/>
      <c r="H60" s="14" t="s">
        <v>339</v>
      </c>
      <c r="I60" s="14" t="s">
        <v>340</v>
      </c>
      <c r="J60" s="14" t="s">
        <v>332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6" t="s">
        <v>258</v>
      </c>
      <c r="AC60" s="30" t="s">
        <v>259</v>
      </c>
      <c r="AD60" s="18" t="s">
        <v>260</v>
      </c>
      <c r="AE60" s="31">
        <f>'[10]П1.30'!CL52</f>
        <v>56.793261</v>
      </c>
      <c r="AF60" s="31">
        <f>'[10]П1.30'!ET52</f>
        <v>55.637029</v>
      </c>
      <c r="AG60" s="31">
        <f>'[10]П1.30'!HB52</f>
        <v>57.878676</v>
      </c>
      <c r="AH60" s="13"/>
      <c r="AI60" s="13"/>
      <c r="AJ60" s="13"/>
    </row>
    <row r="61" spans="1:36" ht="35.25" customHeight="1">
      <c r="A61" s="10"/>
      <c r="B61" s="13"/>
      <c r="C61" s="13"/>
      <c r="D61" s="13">
        <v>34</v>
      </c>
      <c r="E61" s="13"/>
      <c r="F61" s="13"/>
      <c r="H61" s="14" t="s">
        <v>341</v>
      </c>
      <c r="I61" s="14" t="s">
        <v>342</v>
      </c>
      <c r="J61" s="14" t="s">
        <v>332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26" t="s">
        <v>261</v>
      </c>
      <c r="AC61" s="30" t="s">
        <v>262</v>
      </c>
      <c r="AD61" s="18" t="s">
        <v>75</v>
      </c>
      <c r="AE61" s="31">
        <f>'[10]П1.30'!CL57</f>
        <v>56.367135999999995</v>
      </c>
      <c r="AF61" s="31">
        <f>'[10]П1.30'!ET57</f>
        <v>55.165962</v>
      </c>
      <c r="AG61" s="31">
        <f>'[10]П1.30'!HB57</f>
        <v>57.508652</v>
      </c>
      <c r="AH61" s="13"/>
      <c r="AI61" s="13"/>
      <c r="AJ61" s="13"/>
    </row>
    <row r="62" spans="1:36" ht="11.25" customHeight="1">
      <c r="A62" s="10"/>
      <c r="B62" s="13"/>
      <c r="C62" s="13"/>
      <c r="D62" s="13">
        <v>11</v>
      </c>
      <c r="E62" s="13"/>
      <c r="F62" s="13"/>
      <c r="H62" s="14" t="s">
        <v>343</v>
      </c>
      <c r="I62" s="14" t="s">
        <v>344</v>
      </c>
      <c r="J62" s="14" t="s">
        <v>332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26" t="s">
        <v>263</v>
      </c>
      <c r="AC62" s="30" t="s">
        <v>264</v>
      </c>
      <c r="AD62" s="18" t="s">
        <v>254</v>
      </c>
      <c r="AE62" s="31">
        <f>'[10]П1.4'!BH39</f>
        <v>10.271392383318661</v>
      </c>
      <c r="AF62" s="31">
        <f>'[10]П1.4'!CL39</f>
        <v>12.135023776452494</v>
      </c>
      <c r="AG62" s="31">
        <f>'[10]П1.4'!DP39</f>
        <v>11.522116295339126</v>
      </c>
      <c r="AH62" s="13"/>
      <c r="AI62" s="13"/>
      <c r="AJ62" s="13"/>
    </row>
    <row r="63" spans="1:36" ht="35.25" customHeight="1">
      <c r="A63" s="10"/>
      <c r="B63" s="13"/>
      <c r="C63" s="13"/>
      <c r="D63" s="13">
        <v>34</v>
      </c>
      <c r="E63" s="13"/>
      <c r="F63" s="13"/>
      <c r="H63" s="14" t="s">
        <v>345</v>
      </c>
      <c r="I63" s="14" t="s">
        <v>346</v>
      </c>
      <c r="J63" s="14" t="s">
        <v>320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26" t="s">
        <v>265</v>
      </c>
      <c r="AC63" s="30" t="s">
        <v>266</v>
      </c>
      <c r="AD63" s="18"/>
      <c r="AE63" s="32" t="s">
        <v>267</v>
      </c>
      <c r="AF63" s="32" t="s">
        <v>267</v>
      </c>
      <c r="AG63" s="32" t="s">
        <v>267</v>
      </c>
      <c r="AH63" s="13"/>
      <c r="AI63" s="13"/>
      <c r="AJ63" s="13"/>
    </row>
    <row r="64" spans="1:36" ht="22.5" customHeight="1">
      <c r="A64" s="10"/>
      <c r="B64" s="13"/>
      <c r="C64" s="13"/>
      <c r="D64" s="13">
        <v>22</v>
      </c>
      <c r="E64" s="13"/>
      <c r="F64" s="13"/>
      <c r="H64" s="14" t="s">
        <v>347</v>
      </c>
      <c r="I64" s="14" t="s">
        <v>348</v>
      </c>
      <c r="J64" s="14" t="s">
        <v>332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26" t="s">
        <v>268</v>
      </c>
      <c r="AC64" s="27" t="s">
        <v>269</v>
      </c>
      <c r="AD64" s="18" t="s">
        <v>248</v>
      </c>
      <c r="AE64" s="31">
        <f>'[10]Расчет НВВ'!AQ141</f>
        <v>98786.30238984195</v>
      </c>
      <c r="AF64" s="31">
        <f>_xlfn.IFERROR('[10]Расчет НВВ'!AV141,0)</f>
        <v>99639.15842047354</v>
      </c>
      <c r="AG64" s="31">
        <f>'[10]Расчет НВВ'!AZ141</f>
        <v>118736.46128416265</v>
      </c>
      <c r="AH64" s="13"/>
      <c r="AI64" s="13"/>
      <c r="AJ64" s="13"/>
    </row>
    <row r="65" spans="1:36" ht="58.5" customHeight="1">
      <c r="A65" s="10"/>
      <c r="B65" s="13"/>
      <c r="C65" s="13"/>
      <c r="D65" s="13">
        <v>56</v>
      </c>
      <c r="E65" s="13"/>
      <c r="F65" s="13"/>
      <c r="H65" s="14" t="s">
        <v>349</v>
      </c>
      <c r="I65" s="14" t="s">
        <v>350</v>
      </c>
      <c r="J65" s="14" t="s">
        <v>332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26" t="s">
        <v>270</v>
      </c>
      <c r="AC65" s="27" t="s">
        <v>351</v>
      </c>
      <c r="AD65" s="18" t="s">
        <v>248</v>
      </c>
      <c r="AE65" s="31">
        <f>'[10]Расчет НВВ'!AQ76</f>
        <v>52524.298097887</v>
      </c>
      <c r="AF65" s="31">
        <f>'[10]Расчет НВВ'!AV76</f>
        <v>60279.6484893</v>
      </c>
      <c r="AG65" s="31">
        <f>'[10]Расчет НВВ'!BA76</f>
        <v>62954.65987267706</v>
      </c>
      <c r="AH65" s="13"/>
      <c r="AI65" s="13"/>
      <c r="AJ65" s="13"/>
    </row>
    <row r="66" spans="1:36" ht="11.25" customHeight="1">
      <c r="A66" s="10"/>
      <c r="B66" s="13"/>
      <c r="C66" s="13"/>
      <c r="D66" s="13">
        <v>11</v>
      </c>
      <c r="E66" s="13"/>
      <c r="F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26"/>
      <c r="AC66" s="27" t="s">
        <v>49</v>
      </c>
      <c r="AD66" s="18"/>
      <c r="AE66" s="33"/>
      <c r="AF66" s="33"/>
      <c r="AG66" s="33"/>
      <c r="AH66" s="13"/>
      <c r="AI66" s="13"/>
      <c r="AJ66" s="13"/>
    </row>
    <row r="67" spans="1:36" ht="11.25" customHeight="1">
      <c r="A67" s="10"/>
      <c r="B67" s="13"/>
      <c r="C67" s="13"/>
      <c r="D67" s="13">
        <v>11</v>
      </c>
      <c r="E67" s="13"/>
      <c r="F67" s="13"/>
      <c r="H67" s="14" t="s">
        <v>352</v>
      </c>
      <c r="I67" s="14" t="s">
        <v>86</v>
      </c>
      <c r="J67" s="14" t="s">
        <v>332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6" t="s">
        <v>271</v>
      </c>
      <c r="AC67" s="27" t="s">
        <v>86</v>
      </c>
      <c r="AD67" s="18" t="s">
        <v>248</v>
      </c>
      <c r="AE67" s="31">
        <f>'[10]Расчет НВВ'!AQ50</f>
        <v>30179.989927887003</v>
      </c>
      <c r="AF67" s="31">
        <f>'[10]Расчет НВВ'!AV50</f>
        <v>38857.6532897</v>
      </c>
      <c r="AG67" s="31">
        <f>'[10]Расчет НВВ'!BA50</f>
        <v>40582.02739416608</v>
      </c>
      <c r="AH67" s="13"/>
      <c r="AI67" s="13"/>
      <c r="AJ67" s="13"/>
    </row>
    <row r="68" spans="1:36" ht="11.25" customHeight="1">
      <c r="A68" s="10"/>
      <c r="B68" s="13"/>
      <c r="C68" s="13"/>
      <c r="D68" s="13">
        <v>11</v>
      </c>
      <c r="E68" s="13"/>
      <c r="F68" s="13"/>
      <c r="H68" s="14" t="s">
        <v>353</v>
      </c>
      <c r="I68" s="14" t="s">
        <v>87</v>
      </c>
      <c r="J68" s="14" t="s">
        <v>332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26" t="s">
        <v>272</v>
      </c>
      <c r="AC68" s="27" t="s">
        <v>87</v>
      </c>
      <c r="AD68" s="18" t="s">
        <v>248</v>
      </c>
      <c r="AE68" s="31">
        <f>'[10]Расчет НВВ'!AQ47</f>
        <v>6026.09931</v>
      </c>
      <c r="AF68" s="31">
        <f>'[10]Расчет НВВ'!AV47</f>
        <v>6916.6983736</v>
      </c>
      <c r="AG68" s="31">
        <f>'[10]Расчет НВВ'!BA47</f>
        <v>7223.638565662498</v>
      </c>
      <c r="AH68" s="13"/>
      <c r="AI68" s="13"/>
      <c r="AJ68" s="13"/>
    </row>
    <row r="69" spans="1:36" ht="11.25" customHeight="1">
      <c r="A69" s="10"/>
      <c r="B69" s="13"/>
      <c r="C69" s="13"/>
      <c r="D69" s="13">
        <v>11</v>
      </c>
      <c r="E69" s="13"/>
      <c r="F69" s="13"/>
      <c r="H69" s="14" t="s">
        <v>354</v>
      </c>
      <c r="I69" s="14" t="s">
        <v>88</v>
      </c>
      <c r="J69" s="14" t="s">
        <v>332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26" t="s">
        <v>273</v>
      </c>
      <c r="AC69" s="27" t="s">
        <v>88</v>
      </c>
      <c r="AD69" s="18" t="s">
        <v>248</v>
      </c>
      <c r="AE69" s="31">
        <f>'[10]Расчет НВВ'!AQ44+'[10]Расчет НВВ'!AQ52</f>
        <v>2798.86964</v>
      </c>
      <c r="AF69" s="31">
        <f>'[10]Расчет НВВ'!AV44+'[10]Расчет НВВ'!AV52</f>
        <v>1902.3900302</v>
      </c>
      <c r="AG69" s="31">
        <f>'[10]Расчет НВВ'!BA44+'[10]Расчет НВВ'!BA52</f>
        <v>1986.8118062710955</v>
      </c>
      <c r="AH69" s="13"/>
      <c r="AI69" s="13"/>
      <c r="AJ69" s="13"/>
    </row>
    <row r="70" spans="1:36" ht="35.25" customHeight="1">
      <c r="A70" s="10"/>
      <c r="B70" s="13"/>
      <c r="C70" s="13"/>
      <c r="D70" s="13">
        <v>34</v>
      </c>
      <c r="E70" s="13"/>
      <c r="F70" s="13"/>
      <c r="H70" s="14" t="s">
        <v>355</v>
      </c>
      <c r="I70" s="14" t="s">
        <v>356</v>
      </c>
      <c r="J70" s="14" t="s">
        <v>332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26" t="s">
        <v>274</v>
      </c>
      <c r="AC70" s="27" t="s">
        <v>275</v>
      </c>
      <c r="AD70" s="18" t="s">
        <v>248</v>
      </c>
      <c r="AE70" s="31">
        <f>'[10]Расчет НВВ'!AQ116-AE65</f>
        <v>29794.70025451495</v>
      </c>
      <c r="AF70" s="31">
        <f>'[10]Расчет НВВ'!AV116-AF65</f>
        <v>31906.280925400002</v>
      </c>
      <c r="AG70" s="31">
        <f>'[10]Расчет НВВ'!BA116-AG65</f>
        <v>44715.45095384614</v>
      </c>
      <c r="AH70" s="13"/>
      <c r="AI70" s="13"/>
      <c r="AJ70" s="13"/>
    </row>
    <row r="71" spans="1:36" ht="22.5" customHeight="1">
      <c r="A71" s="10"/>
      <c r="B71" s="13"/>
      <c r="C71" s="13"/>
      <c r="D71" s="13">
        <v>22</v>
      </c>
      <c r="E71" s="13"/>
      <c r="F71" s="13"/>
      <c r="H71" s="14" t="s">
        <v>357</v>
      </c>
      <c r="I71" s="14" t="s">
        <v>90</v>
      </c>
      <c r="J71" s="14" t="s">
        <v>332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26" t="s">
        <v>276</v>
      </c>
      <c r="AC71" s="27" t="s">
        <v>90</v>
      </c>
      <c r="AD71" s="18" t="s">
        <v>248</v>
      </c>
      <c r="AE71" s="31">
        <f>'[10]Расчет НВВ'!AQ117</f>
        <v>0</v>
      </c>
      <c r="AF71" s="31">
        <f>'[10]Расчет НВВ'!AV117</f>
        <v>-2850.5190933</v>
      </c>
      <c r="AG71" s="31">
        <f>'[10]Расчет НВВ'!BA117</f>
        <v>-11994.13144464726</v>
      </c>
      <c r="AH71" s="13"/>
      <c r="AI71" s="13"/>
      <c r="AJ71" s="13"/>
    </row>
    <row r="72" spans="1:36" ht="22.5" customHeight="1">
      <c r="A72" s="10"/>
      <c r="B72" s="13"/>
      <c r="C72" s="13"/>
      <c r="D72" s="13">
        <v>22</v>
      </c>
      <c r="E72" s="13"/>
      <c r="F72" s="13"/>
      <c r="H72" s="14" t="s">
        <v>358</v>
      </c>
      <c r="I72" s="14" t="s">
        <v>92</v>
      </c>
      <c r="J72" s="14" t="s">
        <v>332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26" t="s">
        <v>277</v>
      </c>
      <c r="AC72" s="27" t="s">
        <v>92</v>
      </c>
      <c r="AD72" s="18" t="s">
        <v>248</v>
      </c>
      <c r="AE72" s="31"/>
      <c r="AF72" s="31"/>
      <c r="AG72" s="31"/>
      <c r="AH72" s="13"/>
      <c r="AI72" s="13"/>
      <c r="AJ72" s="13"/>
    </row>
    <row r="73" spans="1:36" ht="93.75" customHeight="1">
      <c r="A73" s="10"/>
      <c r="B73" s="13"/>
      <c r="C73" s="13"/>
      <c r="D73" s="13">
        <v>22</v>
      </c>
      <c r="E73" s="13"/>
      <c r="F73" s="13"/>
      <c r="H73" s="14" t="s">
        <v>359</v>
      </c>
      <c r="I73" s="14" t="s">
        <v>94</v>
      </c>
      <c r="J73" s="14" t="s">
        <v>320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26" t="s">
        <v>278</v>
      </c>
      <c r="AC73" s="27" t="s">
        <v>94</v>
      </c>
      <c r="AD73" s="18"/>
      <c r="AE73" s="32" t="s">
        <v>279</v>
      </c>
      <c r="AF73" s="32" t="s">
        <v>279</v>
      </c>
      <c r="AG73" s="32" t="s">
        <v>279</v>
      </c>
      <c r="AH73" s="13"/>
      <c r="AI73" s="13"/>
      <c r="AJ73" s="13"/>
    </row>
    <row r="74" spans="1:36" ht="11.25" customHeight="1">
      <c r="A74" s="10"/>
      <c r="B74" s="13"/>
      <c r="C74" s="13"/>
      <c r="D74" s="13">
        <v>11</v>
      </c>
      <c r="E74" s="13"/>
      <c r="F74" s="13"/>
      <c r="H74" s="14" t="s">
        <v>360</v>
      </c>
      <c r="I74" s="14" t="s">
        <v>361</v>
      </c>
      <c r="J74" s="14" t="s">
        <v>332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26" t="s">
        <v>280</v>
      </c>
      <c r="AC74" s="30" t="s">
        <v>281</v>
      </c>
      <c r="AD74" s="18" t="s">
        <v>97</v>
      </c>
      <c r="AE74" s="31">
        <f>'[10]Свод УЕ'!AH54</f>
        <v>1617.2232999999997</v>
      </c>
      <c r="AF74" s="31">
        <f>'[10]Свод УЕ'!AH56</f>
        <v>1617.2232999999997</v>
      </c>
      <c r="AG74" s="31">
        <f>'[10]Свод УЕ'!AH57</f>
        <v>1622.9941999999999</v>
      </c>
      <c r="AH74" s="13"/>
      <c r="AI74" s="13"/>
      <c r="AJ74" s="13"/>
    </row>
    <row r="75" spans="1:36" ht="35.25" customHeight="1">
      <c r="A75" s="10"/>
      <c r="B75" s="13"/>
      <c r="C75" s="13"/>
      <c r="D75" s="13">
        <v>34</v>
      </c>
      <c r="E75" s="13"/>
      <c r="F75" s="13"/>
      <c r="H75" s="14" t="s">
        <v>362</v>
      </c>
      <c r="I75" s="14" t="s">
        <v>363</v>
      </c>
      <c r="J75" s="14" t="s">
        <v>332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26" t="s">
        <v>282</v>
      </c>
      <c r="AC75" s="27" t="s">
        <v>283</v>
      </c>
      <c r="AD75" s="18" t="s">
        <v>284</v>
      </c>
      <c r="AE75" s="34">
        <f>IF('[10]Расчет НВВ'!AQ34=0,0,'[10]Расчет НВВ'!AQ76/'[10]Расчет НВВ'!AQ34)</f>
        <v>32.47807405315457</v>
      </c>
      <c r="AF75" s="34">
        <f>IF('[10]Расчет НВВ'!AV34=0,0,'[10]Расчет НВВ'!AV76/'[10]Расчет НВВ'!AV34)</f>
        <v>37.85173717711552</v>
      </c>
      <c r="AG75" s="34">
        <f>IF('[10]Расчет НВВ'!AZ34=0,0,'[10]Расчет НВВ'!BA76/'[10]Расчет НВВ'!AZ34)</f>
        <v>38.789208163946036</v>
      </c>
      <c r="AH75" s="13"/>
      <c r="AI75" s="13"/>
      <c r="AJ75" s="13"/>
    </row>
    <row r="76" spans="1:36" ht="26.25" customHeight="1">
      <c r="A76" s="10"/>
      <c r="B76" s="13"/>
      <c r="C76" s="13"/>
      <c r="D76" s="13">
        <v>25</v>
      </c>
      <c r="E76" s="13"/>
      <c r="F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9" t="s">
        <v>285</v>
      </c>
      <c r="AC76" s="35" t="s">
        <v>101</v>
      </c>
      <c r="AD76" s="35"/>
      <c r="AE76" s="35"/>
      <c r="AF76" s="20"/>
      <c r="AG76" s="21"/>
      <c r="AH76" s="13"/>
      <c r="AI76" s="13"/>
      <c r="AJ76" s="13"/>
    </row>
    <row r="77" spans="1:36" ht="11.25" customHeight="1">
      <c r="A77" s="10"/>
      <c r="B77" s="13"/>
      <c r="C77" s="13"/>
      <c r="D77" s="13">
        <v>11</v>
      </c>
      <c r="E77" s="13"/>
      <c r="F77" s="13"/>
      <c r="H77" s="14" t="s">
        <v>364</v>
      </c>
      <c r="I77" s="14" t="s">
        <v>102</v>
      </c>
      <c r="J77" s="14" t="s">
        <v>332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26" t="s">
        <v>286</v>
      </c>
      <c r="AC77" s="27" t="s">
        <v>102</v>
      </c>
      <c r="AD77" s="18" t="s">
        <v>103</v>
      </c>
      <c r="AE77" s="34">
        <f>'[10]ФОТ'!AE29</f>
        <v>61</v>
      </c>
      <c r="AF77" s="31"/>
      <c r="AG77" s="31">
        <f>'[10]ФОТ'!AK29</f>
        <v>61</v>
      </c>
      <c r="AH77" s="13"/>
      <c r="AI77" s="13"/>
      <c r="AJ77" s="13"/>
    </row>
    <row r="78" spans="1:36" ht="22.5" customHeight="1">
      <c r="A78" s="10"/>
      <c r="B78" s="13"/>
      <c r="C78" s="13"/>
      <c r="D78" s="13">
        <v>22</v>
      </c>
      <c r="E78" s="13"/>
      <c r="F78" s="13"/>
      <c r="H78" s="14" t="s">
        <v>365</v>
      </c>
      <c r="I78" s="14" t="s">
        <v>104</v>
      </c>
      <c r="J78" s="14" t="s">
        <v>332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26" t="s">
        <v>287</v>
      </c>
      <c r="AC78" s="27" t="s">
        <v>104</v>
      </c>
      <c r="AD78" s="18" t="s">
        <v>288</v>
      </c>
      <c r="AE78" s="34">
        <f>'[10]ФОТ'!AE63/1000</f>
        <v>41.2294944370041</v>
      </c>
      <c r="AF78" s="31"/>
      <c r="AG78" s="31">
        <f>'[10]ФОТ'!AK63/1000</f>
        <v>54.35865879344262</v>
      </c>
      <c r="AH78" s="13"/>
      <c r="AI78" s="13"/>
      <c r="AJ78" s="13"/>
    </row>
    <row r="79" spans="1:36" ht="22.5" customHeight="1">
      <c r="A79" s="10"/>
      <c r="B79" s="13"/>
      <c r="C79" s="13"/>
      <c r="D79" s="13">
        <v>22</v>
      </c>
      <c r="E79" s="13"/>
      <c r="F79" s="13"/>
      <c r="H79" s="14" t="s">
        <v>366</v>
      </c>
      <c r="I79" s="14" t="s">
        <v>106</v>
      </c>
      <c r="J79" s="14" t="s">
        <v>320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26" t="s">
        <v>289</v>
      </c>
      <c r="AC79" s="27" t="s">
        <v>106</v>
      </c>
      <c r="AD79" s="18"/>
      <c r="AE79" s="32"/>
      <c r="AF79" s="32"/>
      <c r="AG79" s="32"/>
      <c r="AH79" s="13"/>
      <c r="AI79" s="13"/>
      <c r="AJ79" s="13"/>
    </row>
    <row r="80" spans="1:36" ht="22.5" customHeight="1">
      <c r="A80" s="10"/>
      <c r="B80" s="13"/>
      <c r="C80" s="13"/>
      <c r="D80" s="13">
        <v>22</v>
      </c>
      <c r="E80" s="13"/>
      <c r="F80" s="13"/>
      <c r="H80" s="14" t="s">
        <v>367</v>
      </c>
      <c r="I80" s="14" t="s">
        <v>107</v>
      </c>
      <c r="J80" s="14" t="s">
        <v>332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26" t="s">
        <v>290</v>
      </c>
      <c r="AC80" s="27" t="s">
        <v>107</v>
      </c>
      <c r="AD80" s="18" t="s">
        <v>248</v>
      </c>
      <c r="AE80" s="31"/>
      <c r="AF80" s="31">
        <f>AE80</f>
        <v>0</v>
      </c>
      <c r="AG80" s="31">
        <f>AF80</f>
        <v>0</v>
      </c>
      <c r="AH80" s="13"/>
      <c r="AI80" s="13"/>
      <c r="AJ80" s="13"/>
    </row>
    <row r="81" spans="1:36" ht="35.25" customHeight="1">
      <c r="A81" s="10"/>
      <c r="B81" s="13"/>
      <c r="C81" s="13"/>
      <c r="D81" s="13">
        <v>34</v>
      </c>
      <c r="E81" s="13"/>
      <c r="F81" s="13"/>
      <c r="H81" s="14" t="s">
        <v>368</v>
      </c>
      <c r="I81" s="14" t="s">
        <v>109</v>
      </c>
      <c r="J81" s="14" t="s">
        <v>332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26" t="s">
        <v>291</v>
      </c>
      <c r="AC81" s="27" t="s">
        <v>109</v>
      </c>
      <c r="AD81" s="18" t="s">
        <v>248</v>
      </c>
      <c r="AE81" s="31"/>
      <c r="AF81" s="31"/>
      <c r="AG81" s="31"/>
      <c r="AH81" s="13"/>
      <c r="AI81" s="13"/>
      <c r="AJ81" s="13"/>
    </row>
    <row r="82" spans="1:36" ht="6" customHeight="1">
      <c r="A82" s="10"/>
      <c r="B82" s="13"/>
      <c r="C82" s="13"/>
      <c r="D82" s="13">
        <v>6</v>
      </c>
      <c r="E82" s="13"/>
      <c r="F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6" customHeight="1" hidden="1">
      <c r="A83" s="10"/>
      <c r="B83" s="13"/>
      <c r="C83" s="13"/>
      <c r="D83" s="13">
        <v>0</v>
      </c>
      <c r="E83" s="13"/>
      <c r="F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6" customHeight="1" hidden="1">
      <c r="A84" s="10"/>
      <c r="B84" s="13"/>
      <c r="C84" s="13"/>
      <c r="D84" s="13">
        <v>0</v>
      </c>
      <c r="E84" s="13"/>
      <c r="F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6" customHeight="1" hidden="1">
      <c r="A85" s="10"/>
      <c r="B85" s="13"/>
      <c r="C85" s="13"/>
      <c r="D85" s="13">
        <v>0</v>
      </c>
      <c r="E85" s="13"/>
      <c r="F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24" customHeight="1">
      <c r="A86" s="10"/>
      <c r="B86" s="13"/>
      <c r="C86" s="13"/>
      <c r="D86" s="13">
        <v>23</v>
      </c>
      <c r="E86" s="13"/>
      <c r="F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87" t="s">
        <v>231</v>
      </c>
      <c r="AC86" s="87"/>
      <c r="AD86" s="87"/>
      <c r="AE86" s="87"/>
      <c r="AF86" s="87"/>
      <c r="AG86" s="87"/>
      <c r="AH86" s="87"/>
      <c r="AI86" s="87"/>
      <c r="AJ86" s="87"/>
    </row>
    <row r="87" spans="1:36" ht="11.25" customHeight="1">
      <c r="A87" s="10"/>
      <c r="B87" s="13"/>
      <c r="C87" s="13"/>
      <c r="D87" s="13">
        <v>11</v>
      </c>
      <c r="E87" s="13"/>
      <c r="F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24.75" customHeight="1">
      <c r="A88" s="10"/>
      <c r="B88" s="13"/>
      <c r="C88" s="13"/>
      <c r="D88" s="13">
        <v>24</v>
      </c>
      <c r="E88" s="13"/>
      <c r="F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81" t="s">
        <v>244</v>
      </c>
      <c r="AC88" s="81"/>
      <c r="AD88" s="81" t="s">
        <v>292</v>
      </c>
      <c r="AE88" s="82" t="s">
        <v>245</v>
      </c>
      <c r="AF88" s="82"/>
      <c r="AG88" s="82" t="s">
        <v>293</v>
      </c>
      <c r="AH88" s="82"/>
      <c r="AI88" s="82" t="s">
        <v>294</v>
      </c>
      <c r="AJ88" s="82"/>
    </row>
    <row r="89" spans="1:36" ht="22.5" customHeight="1">
      <c r="A89" s="10"/>
      <c r="B89" s="13"/>
      <c r="C89" s="13"/>
      <c r="D89" s="13">
        <v>22</v>
      </c>
      <c r="E89" s="13"/>
      <c r="F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81"/>
      <c r="AC89" s="81"/>
      <c r="AD89" s="81"/>
      <c r="AE89" s="18" t="s">
        <v>115</v>
      </c>
      <c r="AF89" s="18" t="s">
        <v>116</v>
      </c>
      <c r="AG89" s="18" t="s">
        <v>115</v>
      </c>
      <c r="AH89" s="18" t="s">
        <v>116</v>
      </c>
      <c r="AI89" s="18" t="s">
        <v>115</v>
      </c>
      <c r="AJ89" s="18" t="s">
        <v>116</v>
      </c>
    </row>
    <row r="90" spans="1:36" ht="21" customHeight="1">
      <c r="A90" s="10"/>
      <c r="B90" s="13"/>
      <c r="C90" s="13"/>
      <c r="D90" s="13">
        <v>20</v>
      </c>
      <c r="E90" s="13"/>
      <c r="F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83" t="s">
        <v>295</v>
      </c>
      <c r="AC90" s="84"/>
      <c r="AD90" s="84"/>
      <c r="AE90" s="20"/>
      <c r="AF90" s="20"/>
      <c r="AG90" s="20"/>
      <c r="AH90" s="20"/>
      <c r="AI90" s="20"/>
      <c r="AJ90" s="20"/>
    </row>
    <row r="91" spans="1:36" ht="21" customHeight="1">
      <c r="A91" s="10"/>
      <c r="B91" s="13"/>
      <c r="C91" s="13"/>
      <c r="D91" s="13">
        <v>20</v>
      </c>
      <c r="E91" s="13"/>
      <c r="F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9">
        <v>1</v>
      </c>
      <c r="AC91" s="20" t="s">
        <v>296</v>
      </c>
      <c r="AD91" s="20"/>
      <c r="AE91" s="20"/>
      <c r="AF91" s="20"/>
      <c r="AG91" s="20"/>
      <c r="AH91" s="20"/>
      <c r="AI91" s="20"/>
      <c r="AJ91" s="20"/>
    </row>
    <row r="92" spans="1:36" ht="24.75" customHeight="1">
      <c r="A92" s="10"/>
      <c r="B92" s="13"/>
      <c r="C92" s="13"/>
      <c r="D92" s="13">
        <v>24</v>
      </c>
      <c r="E92" s="13"/>
      <c r="F92" s="13"/>
      <c r="H92" s="14" t="s">
        <v>369</v>
      </c>
      <c r="I92" s="14" t="s">
        <v>232</v>
      </c>
      <c r="J92" s="14" t="s">
        <v>332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26" t="s">
        <v>247</v>
      </c>
      <c r="AC92" s="27" t="s">
        <v>232</v>
      </c>
      <c r="AD92" s="18" t="s">
        <v>297</v>
      </c>
      <c r="AE92" s="31"/>
      <c r="AF92" s="31"/>
      <c r="AG92" s="31"/>
      <c r="AH92" s="31"/>
      <c r="AI92" s="31"/>
      <c r="AJ92" s="31"/>
    </row>
    <row r="93" spans="1:36" ht="24" customHeight="1">
      <c r="A93" s="10"/>
      <c r="B93" s="13"/>
      <c r="C93" s="13"/>
      <c r="D93" s="13">
        <v>23</v>
      </c>
      <c r="E93" s="13"/>
      <c r="F93" s="13"/>
      <c r="H93" s="14" t="s">
        <v>370</v>
      </c>
      <c r="I93" s="14" t="s">
        <v>233</v>
      </c>
      <c r="J93" s="14" t="s">
        <v>332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36" t="s">
        <v>249</v>
      </c>
      <c r="AC93" s="37" t="s">
        <v>233</v>
      </c>
      <c r="AD93" s="38" t="s">
        <v>298</v>
      </c>
      <c r="AE93" s="31"/>
      <c r="AF93" s="31"/>
      <c r="AG93" s="31"/>
      <c r="AH93" s="31"/>
      <c r="AI93" s="31"/>
      <c r="AJ93" s="31"/>
    </row>
    <row r="94" spans="1:36" ht="18.75" customHeight="1">
      <c r="A94" s="10"/>
      <c r="B94" s="13"/>
      <c r="C94" s="13"/>
      <c r="D94" s="13">
        <v>18</v>
      </c>
      <c r="E94" s="13"/>
      <c r="F94" s="13"/>
      <c r="H94" s="14" t="s">
        <v>371</v>
      </c>
      <c r="I94" s="14" t="s">
        <v>234</v>
      </c>
      <c r="J94" s="14" t="s">
        <v>332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9" t="s">
        <v>252</v>
      </c>
      <c r="AC94" s="20" t="s">
        <v>234</v>
      </c>
      <c r="AD94" s="39" t="s">
        <v>298</v>
      </c>
      <c r="AE94" s="31"/>
      <c r="AF94" s="31"/>
      <c r="AG94" s="31"/>
      <c r="AH94" s="31"/>
      <c r="AI94" s="31"/>
      <c r="AJ94" s="31"/>
    </row>
    <row r="95" spans="1:36" ht="11.25" customHeight="1">
      <c r="A95" s="10"/>
      <c r="B95" s="13"/>
      <c r="C95" s="13"/>
      <c r="D95" s="13">
        <v>11</v>
      </c>
      <c r="E95" s="13"/>
      <c r="F95" s="13"/>
      <c r="G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11.25" customHeight="1" hidden="1">
      <c r="A96" s="10"/>
      <c r="B96" s="13"/>
      <c r="C96" s="13"/>
      <c r="D96" s="13">
        <v>0</v>
      </c>
      <c r="E96" s="13"/>
      <c r="F96" s="13"/>
      <c r="G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11.25" customHeight="1" hidden="1">
      <c r="A97" s="10"/>
      <c r="B97" s="13"/>
      <c r="C97" s="13"/>
      <c r="D97" s="13">
        <v>0</v>
      </c>
      <c r="E97" s="13"/>
      <c r="F97" s="13"/>
      <c r="G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11.25" customHeight="1">
      <c r="A98" s="10"/>
      <c r="B98" s="13"/>
      <c r="C98" s="13"/>
      <c r="D98" s="13">
        <v>11</v>
      </c>
      <c r="E98" s="13"/>
      <c r="F98" s="13"/>
      <c r="G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79" t="s">
        <v>299</v>
      </c>
      <c r="AC98" s="80"/>
      <c r="AD98" s="80"/>
      <c r="AE98" s="80"/>
      <c r="AF98" s="80"/>
      <c r="AG98" s="80"/>
      <c r="AH98" s="80"/>
      <c r="AI98" s="80"/>
      <c r="AJ98" s="13"/>
    </row>
    <row r="99" spans="1:36" ht="11.25" customHeight="1">
      <c r="A99" s="10"/>
      <c r="B99" s="13"/>
      <c r="C99" s="13"/>
      <c r="D99" s="13">
        <v>11</v>
      </c>
      <c r="E99" s="13"/>
      <c r="F99" s="13"/>
      <c r="G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79" t="s">
        <v>300</v>
      </c>
      <c r="AC99" s="80"/>
      <c r="AD99" s="80"/>
      <c r="AE99" s="80"/>
      <c r="AF99" s="80"/>
      <c r="AG99" s="80"/>
      <c r="AH99" s="80"/>
      <c r="AI99" s="80"/>
      <c r="AJ99" s="13"/>
    </row>
    <row r="100" spans="1:36" ht="11.25" customHeight="1">
      <c r="A100" s="10"/>
      <c r="B100" s="13"/>
      <c r="C100" s="13"/>
      <c r="D100" s="13">
        <v>11</v>
      </c>
      <c r="E100" s="13"/>
      <c r="F100" s="13"/>
      <c r="G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79" t="s">
        <v>301</v>
      </c>
      <c r="AC100" s="80"/>
      <c r="AD100" s="80"/>
      <c r="AE100" s="80"/>
      <c r="AF100" s="80"/>
      <c r="AG100" s="80"/>
      <c r="AH100" s="80"/>
      <c r="AI100" s="80"/>
      <c r="AJ100" s="13"/>
    </row>
    <row r="101" spans="1:36" ht="11.25" customHeight="1">
      <c r="A101" s="10"/>
      <c r="B101" s="13"/>
      <c r="C101" s="13"/>
      <c r="D101" s="13">
        <v>11</v>
      </c>
      <c r="E101" s="13"/>
      <c r="F101" s="13"/>
      <c r="G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79" t="s">
        <v>302</v>
      </c>
      <c r="AC101" s="80"/>
      <c r="AD101" s="80"/>
      <c r="AE101" s="80"/>
      <c r="AF101" s="80"/>
      <c r="AG101" s="80"/>
      <c r="AH101" s="80"/>
      <c r="AI101" s="80"/>
      <c r="AJ101" s="13"/>
    </row>
    <row r="102" spans="4:37" ht="11.25" customHeight="1" hidden="1">
      <c r="D102" s="11">
        <v>0</v>
      </c>
      <c r="AK102" s="11" t="s">
        <v>372</v>
      </c>
    </row>
    <row r="103" ht="11.25" customHeight="1" hidden="1"/>
    <row r="104" ht="11.25" customHeight="1" hidden="1"/>
  </sheetData>
  <sheetProtection/>
  <mergeCells count="40">
    <mergeCell ref="AB21:AF21"/>
    <mergeCell ref="AB22:AF22"/>
    <mergeCell ref="AB23:AF23"/>
    <mergeCell ref="AB24:AF24"/>
    <mergeCell ref="AB26:AF26"/>
    <mergeCell ref="AB27:AF27"/>
    <mergeCell ref="AB30:AC30"/>
    <mergeCell ref="AB32:AG32"/>
    <mergeCell ref="AB34:AC35"/>
    <mergeCell ref="AD34:AG35"/>
    <mergeCell ref="AB36:AC36"/>
    <mergeCell ref="AD36:AG36"/>
    <mergeCell ref="AB37:AC37"/>
    <mergeCell ref="AD37:AG37"/>
    <mergeCell ref="AB38:AC38"/>
    <mergeCell ref="AD38:AG38"/>
    <mergeCell ref="AB39:AC39"/>
    <mergeCell ref="AD39:AG39"/>
    <mergeCell ref="AB40:AC40"/>
    <mergeCell ref="AD40:AG40"/>
    <mergeCell ref="AB41:AC41"/>
    <mergeCell ref="AD41:AG41"/>
    <mergeCell ref="AB42:AC42"/>
    <mergeCell ref="AD42:AG42"/>
    <mergeCell ref="AB43:AC43"/>
    <mergeCell ref="AD43:AG43"/>
    <mergeCell ref="AB46:AG46"/>
    <mergeCell ref="AB49:AC49"/>
    <mergeCell ref="AB50:AG50"/>
    <mergeCell ref="AB86:AJ86"/>
    <mergeCell ref="AB98:AI98"/>
    <mergeCell ref="AB99:AI99"/>
    <mergeCell ref="AB100:AI100"/>
    <mergeCell ref="AB101:AI101"/>
    <mergeCell ref="AB88:AC89"/>
    <mergeCell ref="AD88:AD89"/>
    <mergeCell ref="AE88:AF88"/>
    <mergeCell ref="AG88:AH88"/>
    <mergeCell ref="AI88:AJ88"/>
    <mergeCell ref="AB90:AD90"/>
  </mergeCells>
  <dataValidations count="2">
    <dataValidation type="list" allowBlank="1" showInputMessage="1" showErrorMessage="1" prompt="Выберите значение из списка" errorTitle="Ошибка" error="Выберите значение из списка" sqref="AD30">
      <formula1>logic</formula1>
    </dataValidation>
    <dataValidation type="decimal" allowBlank="1" showErrorMessage="1" errorTitle="Ошибка" error="Допускается ввод только неотрицательных чисел!" sqref="AE64:AG64 AE80:AG81 AE59:AG61 AF77:AG78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Привет</cp:lastModifiedBy>
  <cp:lastPrinted>2020-04-15T07:49:50Z</cp:lastPrinted>
  <dcterms:created xsi:type="dcterms:W3CDTF">2014-08-15T10:06:32Z</dcterms:created>
  <dcterms:modified xsi:type="dcterms:W3CDTF">2024-04-26T06:21:55Z</dcterms:modified>
  <cp:category/>
  <cp:version/>
  <cp:contentType/>
  <cp:contentStatus/>
</cp:coreProperties>
</file>